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7050" activeTab="0"/>
  </bookViews>
  <sheets>
    <sheet name="Variation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<sst xmlns="http://schemas.openxmlformats.org/spreadsheetml/2006/main" count="38" uniqueCount="38">
  <si>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r>
      <t>X</t>
    </r>
    <r>
      <rPr>
        <sz val="10"/>
        <rFont val="Times New Roman"/>
        <family val="1"/>
      </rPr>
      <t>:</t>
    </r>
  </si>
  <si>
    <t>Sum of data</t>
  </si>
  <si>
    <t>Average</t>
  </si>
  <si>
    <t>Median</t>
  </si>
  <si>
    <t>Range</t>
  </si>
  <si>
    <t>s</t>
  </si>
  <si>
    <t>Skewness</t>
  </si>
  <si>
    <t>(Excess) kurtosis</t>
  </si>
  <si>
    <t>SUM</t>
  </si>
  <si>
    <t>AVERAGE</t>
  </si>
  <si>
    <t>MEDIAN</t>
  </si>
  <si>
    <t>MAX-MIN</t>
  </si>
  <si>
    <t>STDEV</t>
  </si>
  <si>
    <t>SKEW</t>
  </si>
  <si>
    <t>KURT</t>
  </si>
  <si>
    <t>06Oct2007</t>
  </si>
  <si>
    <t>Variation of a set of data</t>
  </si>
  <si>
    <r>
      <t>m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</si>
  <si>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n</t>
    </r>
    <r>
      <rPr>
        <sz val="10"/>
        <rFont val="Times New Roman"/>
        <family val="1"/>
      </rPr>
      <t xml:space="preserve"> =</t>
    </r>
  </si>
  <si>
    <r>
      <t>x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x</t>
    </r>
    <r>
      <rPr>
        <vertAlign val="superscript"/>
        <sz val="10"/>
        <rFont val="Times New Roman"/>
        <family val="1"/>
      </rPr>
      <t>bar</t>
    </r>
  </si>
  <si>
    <r>
      <t>¬</t>
    </r>
    <r>
      <rPr>
        <vertAlign val="superscript"/>
        <sz val="10"/>
        <rFont val="Times New Roman"/>
        <family val="1"/>
      </rPr>
      <t>2</t>
    </r>
  </si>
  <si>
    <r>
      <t>¬</t>
    </r>
    <r>
      <rPr>
        <vertAlign val="superscript"/>
        <sz val="10"/>
        <rFont val="Times New Roman"/>
        <family val="1"/>
      </rPr>
      <t>3</t>
    </r>
  </si>
  <si>
    <r>
      <t>¬</t>
    </r>
    <r>
      <rPr>
        <vertAlign val="superscript"/>
        <sz val="10"/>
        <rFont val="Times New Roman"/>
        <family val="1"/>
      </rPr>
      <t>4</t>
    </r>
  </si>
  <si>
    <r>
      <t>m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</si>
  <si>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>m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</si>
  <si>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k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l</t>
    </r>
    <r>
      <rPr>
        <sz val="10"/>
        <rFont val="Times New Roman"/>
        <family val="1"/>
      </rPr>
      <t xml:space="preserve"> =</t>
    </r>
  </si>
  <si>
    <r>
      <t>k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= </t>
    </r>
    <r>
      <rPr>
        <i/>
        <sz val="10"/>
        <rFont val="Symbol"/>
        <family val="1"/>
      </rPr>
      <t>k</t>
    </r>
    <r>
      <rPr>
        <sz val="10"/>
        <rFont val="Times New Roman"/>
        <family val="1"/>
      </rPr>
      <t xml:space="preserve"> =</t>
    </r>
  </si>
  <si>
    <r>
      <t>MK</t>
    </r>
    <r>
      <rPr>
        <sz val="10"/>
        <rFont val="Times New Roman"/>
        <family val="1"/>
      </rPr>
      <t xml:space="preserve"> =</t>
    </r>
  </si>
  <si>
    <r>
      <t>CK</t>
    </r>
    <r>
      <rPr>
        <sz val="10"/>
        <rFont val="Times New Roman"/>
        <family val="1"/>
      </rPr>
      <t xml:space="preserve"> =</t>
    </r>
  </si>
  <si>
    <t>Sums...</t>
  </si>
  <si>
    <r>
      <t xml:space="preserve">= </t>
    </r>
    <r>
      <rPr>
        <i/>
        <sz val="10"/>
        <rFont val="Times New Roman"/>
        <family val="1"/>
      </rPr>
      <t>k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s</t>
    </r>
    <r>
      <rPr>
        <vertAlign val="superscript"/>
        <sz val="10"/>
        <rFont val="Times New Roman"/>
        <family val="1"/>
      </rPr>
      <t>4</t>
    </r>
  </si>
  <si>
    <r>
      <t xml:space="preserve">= </t>
    </r>
    <r>
      <rPr>
        <i/>
        <sz val="10"/>
        <rFont val="Times New Roman"/>
        <family val="1"/>
      </rPr>
      <t>m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-3</t>
    </r>
    <r>
      <rPr>
        <i/>
        <sz val="10"/>
        <rFont val="Times New Roman"/>
        <family val="1"/>
      </rPr>
      <t>m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2</t>
    </r>
  </si>
  <si>
    <r>
      <t xml:space="preserve">= 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n</t>
    </r>
  </si>
  <si>
    <r>
      <t xml:space="preserve">= 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n</t>
    </r>
  </si>
  <si>
    <r>
      <t xml:space="preserve">= 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n</t>
    </r>
  </si>
  <si>
    <r>
      <t>CA</t>
    </r>
    <r>
      <rPr>
        <sz val="10"/>
        <rFont val="Times New Roman"/>
        <family val="1"/>
      </rPr>
      <t xml:space="preserve"> =</t>
    </r>
  </si>
  <si>
    <r>
      <t xml:space="preserve">= </t>
    </r>
    <r>
      <rPr>
        <i/>
        <sz val="10"/>
        <rFont val="Times New Roman"/>
        <family val="1"/>
      </rPr>
      <t>k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s</t>
    </r>
    <r>
      <rPr>
        <vertAlign val="superscript"/>
        <sz val="10"/>
        <rFont val="Times New Roman"/>
        <family val="1"/>
      </rPr>
      <t>3</t>
    </r>
  </si>
  <si>
    <r>
      <t xml:space="preserve">= </t>
    </r>
    <r>
      <rPr>
        <i/>
        <sz val="10"/>
        <rFont val="Times New Roman"/>
        <family val="1"/>
      </rPr>
      <t>m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n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/ [(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-1)(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-2)]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</si>
</sst>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 Narrow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 Narrow"/>
      <family val="2"/>
    </font>
    <font>
      <sz val="10"/>
      <color indexed="46"/>
      <name val="Arial Narrow"/>
      <family val="0"/>
    </font>
    <font>
      <sz val="8"/>
      <name val="Arial Narrow"/>
      <family val="0"/>
    </font>
    <font>
      <i/>
      <sz val="10"/>
      <name val="Symbol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i/>
      <vertAlign val="subscript"/>
      <sz val="10"/>
      <name val="Times New Roman"/>
      <family val="1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"/>
    </sheetView>
  </sheetViews>
  <sheetFormatPr defaultColWidth="9.33203125" defaultRowHeight="12.75"/>
  <cols>
    <col min="7" max="7" width="9.33203125" style="0" customWidth="1"/>
    <col min="9" max="10" width="9.33203125" style="0" customWidth="1"/>
    <col min="12" max="12" width="9.33203125" style="0" customWidth="1"/>
  </cols>
  <sheetData>
    <row r="1" spans="1:3" ht="12.75">
      <c r="A1" s="3" t="s">
        <v>15</v>
      </c>
      <c r="C1" s="4" t="s">
        <v>16</v>
      </c>
    </row>
    <row r="2" spans="1:9" ht="16.5">
      <c r="A2" s="2" t="s">
        <v>0</v>
      </c>
      <c r="B2" s="8" t="s">
        <v>18</v>
      </c>
      <c r="C2" s="1">
        <v>7</v>
      </c>
      <c r="F2" s="2" t="s">
        <v>19</v>
      </c>
      <c r="G2" s="9" t="s">
        <v>20</v>
      </c>
      <c r="H2" s="9" t="s">
        <v>21</v>
      </c>
      <c r="I2" s="9" t="s">
        <v>22</v>
      </c>
    </row>
    <row r="3" spans="1:12" ht="14.25">
      <c r="A3">
        <v>82.4</v>
      </c>
      <c r="C3" s="7" t="s">
        <v>1</v>
      </c>
      <c r="D3">
        <f>SUM(A3:A9)</f>
        <v>577.0500000000001</v>
      </c>
      <c r="E3" t="s">
        <v>8</v>
      </c>
      <c r="F3" s="10">
        <f>A3-$D$4</f>
        <v>-0.035714285714291805</v>
      </c>
      <c r="G3" s="10">
        <f>F3^2</f>
        <v>0.0012755102040820678</v>
      </c>
      <c r="H3" s="10">
        <f>F3^3</f>
        <v>-4.555393586008162E-05</v>
      </c>
      <c r="I3" s="10">
        <f>F3^4</f>
        <v>1.626926280717478E-06</v>
      </c>
      <c r="J3" s="8" t="s">
        <v>24</v>
      </c>
      <c r="K3">
        <f>$G$10/$C$2</f>
        <v>0.021938775510203963</v>
      </c>
      <c r="L3" s="6" t="s">
        <v>32</v>
      </c>
    </row>
    <row r="4" spans="1:12" ht="14.25">
      <c r="A4">
        <v>82.15</v>
      </c>
      <c r="C4" s="7" t="s">
        <v>2</v>
      </c>
      <c r="D4">
        <f>AVERAGE(A3:A9)</f>
        <v>82.4357142857143</v>
      </c>
      <c r="E4" t="s">
        <v>9</v>
      </c>
      <c r="F4" s="10">
        <f aca="true" t="shared" si="0" ref="F4:F9">A4-$D$4</f>
        <v>-0.2857142857142918</v>
      </c>
      <c r="G4" s="10">
        <f aca="true" t="shared" si="1" ref="G4:G10">F4^2</f>
        <v>0.08163265306122797</v>
      </c>
      <c r="H4" s="10">
        <f aca="true" t="shared" si="2" ref="H4:H10">F4^3</f>
        <v>-0.023323615160351346</v>
      </c>
      <c r="I4" s="10">
        <f aca="true" t="shared" si="3" ref="I4:I10">F4^4</f>
        <v>0.006663890045814812</v>
      </c>
      <c r="J4" s="8" t="s">
        <v>17</v>
      </c>
      <c r="K4">
        <f>$H$10/$C$2</f>
        <v>-0.0017711370262395618</v>
      </c>
      <c r="L4" s="6" t="s">
        <v>33</v>
      </c>
    </row>
    <row r="5" spans="1:12" ht="14.25">
      <c r="A5">
        <v>82.5</v>
      </c>
      <c r="C5" s="7" t="s">
        <v>3</v>
      </c>
      <c r="D5">
        <f>MEDIAN(A3:A9)</f>
        <v>82.45</v>
      </c>
      <c r="E5" t="s">
        <v>10</v>
      </c>
      <c r="F5" s="10">
        <f t="shared" si="0"/>
        <v>0.06428571428570251</v>
      </c>
      <c r="G5" s="10">
        <f t="shared" si="1"/>
        <v>0.0041326530612229755</v>
      </c>
      <c r="H5" s="10">
        <f t="shared" si="2"/>
        <v>0.00026567055393571405</v>
      </c>
      <c r="I5" s="10">
        <f t="shared" si="3"/>
        <v>1.707882132443563E-05</v>
      </c>
      <c r="J5" s="8" t="s">
        <v>23</v>
      </c>
      <c r="K5">
        <f>$I$10/$C$2</f>
        <v>0.0012879581424406884</v>
      </c>
      <c r="L5" s="6" t="s">
        <v>34</v>
      </c>
    </row>
    <row r="6" spans="1:12" ht="16.5">
      <c r="A6">
        <v>82.65</v>
      </c>
      <c r="C6" s="7" t="s">
        <v>4</v>
      </c>
      <c r="D6">
        <f>MAX(A3:A9)-MIN(A3:A9)</f>
        <v>0.5</v>
      </c>
      <c r="E6" t="s">
        <v>11</v>
      </c>
      <c r="F6" s="10">
        <f t="shared" si="0"/>
        <v>0.2142857142857082</v>
      </c>
      <c r="G6" s="10">
        <f t="shared" si="1"/>
        <v>0.04591836734693616</v>
      </c>
      <c r="H6" s="10">
        <f t="shared" si="2"/>
        <v>0.009839650145771756</v>
      </c>
      <c r="I6" s="10">
        <f t="shared" si="3"/>
        <v>0.002108496459808173</v>
      </c>
      <c r="J6" s="8" t="s">
        <v>25</v>
      </c>
      <c r="K6">
        <f>$K$4*$C$2^2/(($C$2-1)*($C$2-2))</f>
        <v>-0.002892857142857951</v>
      </c>
      <c r="L6" s="6" t="s">
        <v>37</v>
      </c>
    </row>
    <row r="7" spans="1:11" ht="14.25">
      <c r="A7">
        <v>82.55</v>
      </c>
      <c r="C7" s="7" t="s">
        <v>5</v>
      </c>
      <c r="D7">
        <f>STDEV(A3:A9)</f>
        <v>0.15998511835554569</v>
      </c>
      <c r="E7" t="s">
        <v>12</v>
      </c>
      <c r="F7" s="10">
        <f t="shared" si="0"/>
        <v>0.11428571428569967</v>
      </c>
      <c r="G7" s="10">
        <f t="shared" si="1"/>
        <v>0.013061224489792578</v>
      </c>
      <c r="H7" s="10">
        <f t="shared" si="2"/>
        <v>0.001492711370261818</v>
      </c>
      <c r="I7" s="10">
        <f t="shared" si="3"/>
        <v>0.0001705955851727574</v>
      </c>
      <c r="J7" s="8" t="s">
        <v>26</v>
      </c>
      <c r="K7">
        <f>$C$2^2/(($C$2-1)*($C$2-2)*($C$2-3))*(($C$2+1)*$K$5-3*($C$2-1)*$K$3^2)</f>
        <v>0.0006697023809525459</v>
      </c>
    </row>
    <row r="8" spans="1:12" ht="16.5">
      <c r="A8">
        <v>82.45</v>
      </c>
      <c r="C8" s="7" t="s">
        <v>6</v>
      </c>
      <c r="D8">
        <f>SKEW(A3:A9)</f>
        <v>-0.7064610569766024</v>
      </c>
      <c r="E8" t="s">
        <v>13</v>
      </c>
      <c r="F8" s="10">
        <f t="shared" si="0"/>
        <v>0.014285714285705353</v>
      </c>
      <c r="G8" s="10">
        <f t="shared" si="1"/>
        <v>0.000204081632652806</v>
      </c>
      <c r="H8" s="10">
        <f t="shared" si="2"/>
        <v>2.915451895038263E-06</v>
      </c>
      <c r="I8" s="10">
        <f t="shared" si="3"/>
        <v>4.164931278623486E-08</v>
      </c>
      <c r="J8" s="8" t="s">
        <v>27</v>
      </c>
      <c r="K8">
        <f>$K$5-3*$K$3^2</f>
        <v>-0.00015597147022068701</v>
      </c>
      <c r="L8" s="6" t="s">
        <v>31</v>
      </c>
    </row>
    <row r="9" spans="1:12" ht="16.5">
      <c r="A9">
        <v>82.35</v>
      </c>
      <c r="C9" s="7" t="s">
        <v>7</v>
      </c>
      <c r="D9">
        <f>KURT(A3:A9)</f>
        <v>1.022265008112755</v>
      </c>
      <c r="E9" t="s">
        <v>14</v>
      </c>
      <c r="F9" s="10">
        <f t="shared" si="0"/>
        <v>-0.08571428571430317</v>
      </c>
      <c r="G9" s="10">
        <f t="shared" si="1"/>
        <v>0.007346938775513197</v>
      </c>
      <c r="H9" s="10">
        <f t="shared" si="2"/>
        <v>-0.0006297376093298308</v>
      </c>
      <c r="I9" s="10">
        <f t="shared" si="3"/>
        <v>5.397750937113935E-05</v>
      </c>
      <c r="J9" s="8" t="s">
        <v>28</v>
      </c>
      <c r="K9" s="4">
        <f>$K$7/$D$7^4</f>
        <v>1.0222650081127556</v>
      </c>
      <c r="L9" s="6" t="s">
        <v>30</v>
      </c>
    </row>
    <row r="10" spans="3:12" ht="16.5">
      <c r="C10" s="7"/>
      <c r="F10" s="4">
        <f>SUM(F3:F9)</f>
        <v>-7.105427357601002E-14</v>
      </c>
      <c r="G10" s="4">
        <f>SUM(G3:G9)</f>
        <v>0.15357142857142775</v>
      </c>
      <c r="H10" s="4">
        <f>SUM(H3:H9)</f>
        <v>-0.012397959183676933</v>
      </c>
      <c r="I10" s="4">
        <f>SUM(I3:I9)</f>
        <v>0.00901570699708482</v>
      </c>
      <c r="J10" s="8" t="s">
        <v>35</v>
      </c>
      <c r="K10" s="4">
        <f>$K$6/$D$7^3</f>
        <v>-0.7064610569766024</v>
      </c>
      <c r="L10" s="6" t="s">
        <v>36</v>
      </c>
    </row>
    <row r="11" ht="12.75">
      <c r="F11" t="s">
        <v>29</v>
      </c>
    </row>
    <row r="14" spans="1:1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dcterms:created xsi:type="dcterms:W3CDTF">2007-10-06T19:05:53Z</dcterms:created>
  <dcterms:modified xsi:type="dcterms:W3CDTF">2007-10-06T20:30:18Z</dcterms:modified>
  <cp:category/>
  <cp:version/>
  <cp:contentType/>
  <cp:contentStatus/>
</cp:coreProperties>
</file>