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460" windowHeight="7305"/>
  </bookViews>
  <sheets>
    <sheet name="chap08" sheetId="4" r:id="rId1"/>
    <sheet name="chap10" sheetId="1" r:id="rId2"/>
  </sheets>
  <definedNames>
    <definedName name="solver_adj" localSheetId="1" hidden="1">chap10!$B$4:$F$4</definedName>
    <definedName name="solver_cvg" localSheetId="1" hidden="1">0.000000000001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chap10!$I$4</definedName>
    <definedName name="solver_pre" localSheetId="1" hidden="1">0.0000000000001</definedName>
    <definedName name="solver_scl" localSheetId="1" hidden="1">1</definedName>
    <definedName name="solver_sho" localSheetId="1" hidden="1">2</definedName>
    <definedName name="solver_tim" localSheetId="1" hidden="1">100</definedName>
    <definedName name="solver_tol" localSheetId="1" hidden="1">0.0000000000001</definedName>
    <definedName name="solver_typ" localSheetId="1" hidden="1">2</definedName>
    <definedName name="solver_val" localSheetId="1" hidden="1">0</definedName>
  </definedNames>
  <calcPr calcId="145621"/>
</workbook>
</file>

<file path=xl/calcChain.xml><?xml version="1.0" encoding="utf-8"?>
<calcChain xmlns="http://schemas.openxmlformats.org/spreadsheetml/2006/main">
  <c r="F25" i="4" l="1"/>
  <c r="H25" i="4"/>
  <c r="H24" i="4"/>
  <c r="F24" i="4"/>
  <c r="F23" i="4"/>
  <c r="F17" i="4"/>
  <c r="H17" i="4"/>
  <c r="H16" i="4"/>
  <c r="F16" i="4"/>
  <c r="F15" i="4"/>
  <c r="F9" i="4"/>
  <c r="H9" i="4"/>
  <c r="H8" i="4"/>
  <c r="F8" i="4"/>
  <c r="F7" i="4"/>
  <c r="G6" i="1"/>
  <c r="H6" i="1" s="1"/>
  <c r="I6" i="1" s="1"/>
  <c r="G7" i="1"/>
  <c r="H7" i="1" s="1"/>
  <c r="I7" i="1" s="1"/>
  <c r="G8" i="1"/>
  <c r="H8" i="1"/>
  <c r="I8" i="1" s="1"/>
  <c r="G9" i="1"/>
  <c r="H9" i="1" s="1"/>
  <c r="I9" i="1" s="1"/>
  <c r="G10" i="1"/>
  <c r="H10" i="1"/>
  <c r="I10" i="1" s="1"/>
  <c r="G11" i="1"/>
  <c r="H11" i="1" s="1"/>
  <c r="I11" i="1" s="1"/>
  <c r="G12" i="1"/>
  <c r="H12" i="1"/>
  <c r="I12" i="1" s="1"/>
  <c r="G13" i="1"/>
  <c r="H13" i="1" s="1"/>
  <c r="I13" i="1" s="1"/>
  <c r="G14" i="1"/>
  <c r="H14" i="1"/>
  <c r="I14" i="1" s="1"/>
  <c r="I4" i="1" l="1"/>
</calcChain>
</file>

<file path=xl/sharedStrings.xml><?xml version="1.0" encoding="utf-8"?>
<sst xmlns="http://schemas.openxmlformats.org/spreadsheetml/2006/main" count="67" uniqueCount="44">
  <si>
    <t>y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</si>
  <si>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</si>
  <si>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</si>
  <si>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</si>
  <si>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</si>
  <si>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b</t>
    </r>
    <r>
      <rPr>
        <vertAlign val="subscript"/>
        <sz val="10"/>
        <rFont val="Times New Roman"/>
        <family val="1"/>
      </rPr>
      <t>0</t>
    </r>
  </si>
  <si>
    <r>
      <t>b</t>
    </r>
    <r>
      <rPr>
        <vertAlign val="subscript"/>
        <sz val="10"/>
        <rFont val="Times New Roman"/>
        <family val="1"/>
      </rPr>
      <t>1</t>
    </r>
  </si>
  <si>
    <r>
      <t>b</t>
    </r>
    <r>
      <rPr>
        <vertAlign val="subscript"/>
        <sz val="10"/>
        <rFont val="Times New Roman"/>
        <family val="1"/>
      </rPr>
      <t>2</t>
    </r>
  </si>
  <si>
    <r>
      <t>b</t>
    </r>
    <r>
      <rPr>
        <vertAlign val="subscript"/>
        <sz val="10"/>
        <rFont val="Times New Roman"/>
        <family val="1"/>
      </rPr>
      <t>3</t>
    </r>
  </si>
  <si>
    <r>
      <t>b</t>
    </r>
    <r>
      <rPr>
        <vertAlign val="subscript"/>
        <sz val="10"/>
        <rFont val="Times New Roman"/>
        <family val="1"/>
      </rPr>
      <t>4</t>
    </r>
  </si>
  <si>
    <r>
      <t>y</t>
    </r>
    <r>
      <rPr>
        <vertAlign val="subscript"/>
        <sz val="10"/>
        <rFont val="Times New Roman"/>
        <family val="1"/>
      </rPr>
      <t>calc</t>
    </r>
  </si>
  <si>
    <r>
      <t>y</t>
    </r>
    <r>
      <rPr>
        <vertAlign val="subscript"/>
        <sz val="10"/>
        <rFont val="Times New Roman"/>
        <family val="1"/>
      </rPr>
      <t>calc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y</t>
    </r>
  </si>
  <si>
    <r>
      <t>(</t>
    </r>
    <r>
      <rPr>
        <i/>
        <sz val="10"/>
        <rFont val="Times New Roman"/>
        <family val="1"/>
      </rPr>
      <t>y</t>
    </r>
    <r>
      <rPr>
        <vertAlign val="subscript"/>
        <sz val="10"/>
        <rFont val="Times New Roman"/>
        <family val="1"/>
      </rPr>
      <t>calc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</si>
  <si>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2005-Aug-08</t>
  </si>
  <si>
    <t>Walpole, Ronald E., Raymond H. Myers, 1989, "Probability and Statistics for Engineers and Scientists",</t>
  </si>
  <si>
    <t>Macmillan Publishing Company, 4.th ed., New York, NY: p 403, Example 10.1</t>
  </si>
  <si>
    <t>Macmillan Publishing Company, 4.th ed., New York, NY: p 306, Example 8.3</t>
  </si>
  <si>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</si>
  <si>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t>yr</t>
  </si>
  <si>
    <r>
      <rPr>
        <i/>
        <sz val="10"/>
        <rFont val="Symbol"/>
        <family val="1"/>
        <charset val="2"/>
      </rPr>
      <t>s</t>
    </r>
    <r>
      <rPr>
        <sz val="10"/>
        <rFont val="Times New Roman"/>
        <family val="1"/>
      </rPr>
      <t xml:space="preserve"> =</t>
    </r>
  </si>
  <si>
    <r>
      <rPr>
        <i/>
        <sz val="10"/>
        <rFont val="Symbol"/>
        <family val="1"/>
        <charset val="2"/>
      </rP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</si>
  <si>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rPr>
        <i/>
        <sz val="10"/>
        <rFont val="Symbol"/>
        <family val="1"/>
        <charset val="2"/>
      </rPr>
      <t>a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</si>
  <si>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x_bar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</si>
  <si>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</si>
  <si>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0</t>
    </r>
  </si>
  <si>
    <r>
      <rPr>
        <i/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1</t>
    </r>
  </si>
  <si>
    <t>Example 8.3</t>
  </si>
  <si>
    <t>The smaller, the stronger.</t>
  </si>
  <si>
    <t>Example 8.4</t>
  </si>
  <si>
    <t>kgf</t>
  </si>
  <si>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</si>
  <si>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&gt; 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  <charset val="2"/>
      </rPr>
      <t>Þ</t>
    </r>
  </si>
  <si>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&lt; 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  <charset val="2"/>
      </rPr>
      <t>Þ</t>
    </r>
  </si>
  <si>
    <t>Example 8.5</t>
  </si>
  <si>
    <t>kWh</t>
  </si>
  <si>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</si>
  <si>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&lt;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  <charset val="2"/>
      </rPr>
      <t>Þ</t>
    </r>
  </si>
  <si>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-value = 1 - </t>
    </r>
    <r>
      <rPr>
        <sz val="10"/>
        <rFont val="Symbol"/>
        <family val="1"/>
        <charset val="2"/>
      </rPr>
      <t>F</t>
    </r>
    <r>
      <rPr>
        <sz val="10"/>
        <rFont val="Arial Narrow"/>
        <family val="2"/>
      </rPr>
      <t>(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) =</t>
    </r>
  </si>
  <si>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  <charset val="2"/>
      </rPr>
      <t>F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(1-</t>
    </r>
    <r>
      <rPr>
        <i/>
        <sz val="10"/>
        <rFont val="Symbol"/>
        <family val="1"/>
        <charset val="2"/>
      </rPr>
      <t>a</t>
    </r>
    <r>
      <rPr>
        <sz val="10"/>
        <rFont val="Times New Roman"/>
        <family val="1"/>
      </rPr>
      <t>) =</t>
    </r>
  </si>
  <si>
    <t>Crit. region:</t>
  </si>
  <si>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  <charset val="2"/>
      </rPr>
      <t>F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</t>
    </r>
    <r>
      <rPr>
        <i/>
        <sz val="10"/>
        <rFont val="Symbol"/>
        <family val="1"/>
        <charset val="2"/>
      </rPr>
      <t>a</t>
    </r>
    <r>
      <rPr>
        <sz val="10"/>
        <rFont val="Times New Roman"/>
        <family val="1"/>
      </rPr>
      <t>/2) =</t>
    </r>
  </si>
  <si>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-value = 2 </t>
    </r>
    <r>
      <rPr>
        <sz val="10"/>
        <rFont val="Symbol"/>
        <family val="1"/>
        <charset val="2"/>
      </rPr>
      <t>F</t>
    </r>
    <r>
      <rPr>
        <sz val="10"/>
        <rFont val="Arial Narrow"/>
        <family val="2"/>
      </rPr>
      <t>(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) =</t>
    </r>
  </si>
  <si>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</t>
    </r>
    <r>
      <rPr>
        <i/>
        <sz val="10"/>
        <rFont val="Symbol"/>
        <family val="1"/>
        <charset val="2"/>
      </rPr>
      <t>a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-1) =</t>
    </r>
  </si>
  <si>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 = </t>
    </r>
    <r>
      <rPr>
        <i/>
        <sz val="10"/>
        <rFont val="Arial Narrow"/>
        <family val="2"/>
      </rPr>
      <t>T</t>
    </r>
    <r>
      <rPr>
        <sz val="10"/>
        <rFont val="Arial Narrow"/>
        <family val="2"/>
      </rPr>
      <t>(</t>
    </r>
    <r>
      <rPr>
        <i/>
        <sz val="10"/>
        <rFont val="Arial Narrow"/>
        <family val="2"/>
      </rPr>
      <t>t</t>
    </r>
    <r>
      <rPr>
        <sz val="10"/>
        <rFont val="Arial Narrow"/>
        <family val="2"/>
      </rPr>
      <t>;</t>
    </r>
    <r>
      <rPr>
        <i/>
        <sz val="10"/>
        <rFont val="Arial Narrow"/>
        <family val="2"/>
      </rPr>
      <t>n</t>
    </r>
    <r>
      <rPr>
        <sz val="10"/>
        <rFont val="Arial Narrow"/>
        <family val="2"/>
      </rPr>
      <t>-1)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</si>
</sst>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%"/>
  </numFmts>
  <fonts count="12" x14ac:knownFonts="1">
    <font>
      <sz val="10"/>
      <name val="Arial"/>
    </font>
    <font>
      <sz val="10"/>
      <name val="Arial Narrow"/>
      <family val="2"/>
    </font>
    <font>
      <i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Symbol"/>
      <family val="1"/>
      <charset val="2"/>
    </font>
    <font>
      <vertAlign val="superscript"/>
      <sz val="10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Symbol"/>
      <family val="1"/>
      <charset val="2"/>
    </font>
    <font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quotePrefix="1" applyFont="1"/>
    <xf numFmtId="0" fontId="8" fillId="0" borderId="0" xfId="0" quotePrefix="1" applyFont="1"/>
    <xf numFmtId="0" fontId="9" fillId="0" borderId="0" xfId="0" applyFont="1"/>
    <xf numFmtId="0" fontId="7" fillId="0" borderId="0" xfId="0" applyFont="1"/>
    <xf numFmtId="1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47625</xdr:rowOff>
        </xdr:from>
        <xdr:to>
          <xdr:col>4</xdr:col>
          <xdr:colOff>76200</xdr:colOff>
          <xdr:row>5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19050</xdr:rowOff>
        </xdr:from>
        <xdr:to>
          <xdr:col>6</xdr:col>
          <xdr:colOff>247650</xdr:colOff>
          <xdr:row>6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6</xdr:col>
          <xdr:colOff>209550</xdr:colOff>
          <xdr:row>14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19050</xdr:rowOff>
        </xdr:from>
        <xdr:to>
          <xdr:col>6</xdr:col>
          <xdr:colOff>209550</xdr:colOff>
          <xdr:row>22</xdr:row>
          <xdr:rowOff>19050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47625</xdr:rowOff>
        </xdr:from>
        <xdr:to>
          <xdr:col>4</xdr:col>
          <xdr:colOff>47625</xdr:colOff>
          <xdr:row>21</xdr:row>
          <xdr:rowOff>152400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/>
  </sheetViews>
  <sheetFormatPr defaultRowHeight="12.75" x14ac:dyDescent="0.2"/>
  <cols>
    <col min="1" max="16384" width="9.140625" style="1"/>
  </cols>
  <sheetData>
    <row r="1" spans="1:9" ht="13.5" x14ac:dyDescent="0.25">
      <c r="A1" s="12">
        <v>41287</v>
      </c>
      <c r="C1" s="10" t="s">
        <v>14</v>
      </c>
    </row>
    <row r="2" spans="1:9" ht="13.5" x14ac:dyDescent="0.25">
      <c r="A2" s="12"/>
      <c r="C2" s="10"/>
      <c r="D2" s="10" t="s">
        <v>16</v>
      </c>
    </row>
    <row r="3" spans="1:9" x14ac:dyDescent="0.2">
      <c r="A3" s="11" t="s">
        <v>26</v>
      </c>
    </row>
    <row r="4" spans="1:9" x14ac:dyDescent="0.2">
      <c r="A4" s="14" t="s">
        <v>17</v>
      </c>
      <c r="B4" s="15">
        <v>100</v>
      </c>
    </row>
    <row r="5" spans="1:9" x14ac:dyDescent="0.2">
      <c r="A5" s="14" t="s">
        <v>22</v>
      </c>
      <c r="B5" s="15">
        <v>71.8</v>
      </c>
      <c r="C5" s="1" t="s">
        <v>18</v>
      </c>
    </row>
    <row r="6" spans="1:9" x14ac:dyDescent="0.2">
      <c r="A6" s="14" t="s">
        <v>19</v>
      </c>
      <c r="B6" s="15">
        <v>8.9</v>
      </c>
      <c r="C6" s="1" t="s">
        <v>18</v>
      </c>
    </row>
    <row r="7" spans="1:9" ht="14.25" x14ac:dyDescent="0.25">
      <c r="A7" s="14" t="s">
        <v>20</v>
      </c>
      <c r="B7" s="15">
        <v>70</v>
      </c>
      <c r="C7" s="1" t="s">
        <v>18</v>
      </c>
      <c r="E7" s="14" t="s">
        <v>30</v>
      </c>
      <c r="F7" s="2">
        <f>($B$5-$B$7)/($B$6/SQRT($B$4))</f>
        <v>2.0224719101123565</v>
      </c>
    </row>
    <row r="8" spans="1:9" ht="16.5" x14ac:dyDescent="0.25">
      <c r="A8" s="14" t="s">
        <v>21</v>
      </c>
      <c r="B8" s="16">
        <v>0.05</v>
      </c>
      <c r="C8" s="13" t="s">
        <v>39</v>
      </c>
      <c r="E8" s="14" t="s">
        <v>38</v>
      </c>
      <c r="F8" s="2">
        <f>NORMSINV(1-$B$8)</f>
        <v>1.6448536269514715</v>
      </c>
      <c r="G8" s="14" t="s">
        <v>31</v>
      </c>
      <c r="H8" s="18" t="str">
        <f>IF($F$7&gt;$F$8,"REJECT","ACCEPT")</f>
        <v>REJECT</v>
      </c>
      <c r="I8" s="17" t="s">
        <v>24</v>
      </c>
    </row>
    <row r="9" spans="1:9" ht="14.25" x14ac:dyDescent="0.25">
      <c r="E9" s="13" t="s">
        <v>37</v>
      </c>
      <c r="F9" s="20">
        <f>1-NORMSDIST($F$7)</f>
        <v>2.1563811339088912E-2</v>
      </c>
      <c r="H9" s="19" t="str">
        <f>IF($F$7&gt;$F$8,"ACCEPT","REJECT")</f>
        <v>ACCEPT</v>
      </c>
      <c r="I9" s="17" t="s">
        <v>25</v>
      </c>
    </row>
    <row r="10" spans="1:9" x14ac:dyDescent="0.2">
      <c r="F10" s="1" t="s">
        <v>27</v>
      </c>
    </row>
    <row r="11" spans="1:9" x14ac:dyDescent="0.2">
      <c r="A11" s="11" t="s">
        <v>28</v>
      </c>
    </row>
    <row r="12" spans="1:9" x14ac:dyDescent="0.2">
      <c r="A12" s="14" t="s">
        <v>17</v>
      </c>
      <c r="B12" s="15">
        <v>50</v>
      </c>
    </row>
    <row r="13" spans="1:9" x14ac:dyDescent="0.2">
      <c r="A13" s="14" t="s">
        <v>22</v>
      </c>
      <c r="B13" s="15">
        <v>7.8</v>
      </c>
      <c r="C13" s="1" t="s">
        <v>29</v>
      </c>
    </row>
    <row r="14" spans="1:9" x14ac:dyDescent="0.2">
      <c r="A14" s="14" t="s">
        <v>19</v>
      </c>
      <c r="B14" s="15">
        <v>0.5</v>
      </c>
      <c r="C14" s="1" t="s">
        <v>29</v>
      </c>
    </row>
    <row r="15" spans="1:9" ht="14.25" x14ac:dyDescent="0.25">
      <c r="A15" s="14" t="s">
        <v>20</v>
      </c>
      <c r="B15" s="15">
        <v>8</v>
      </c>
      <c r="C15" s="1" t="s">
        <v>29</v>
      </c>
      <c r="D15" s="22"/>
      <c r="E15" s="14" t="s">
        <v>30</v>
      </c>
      <c r="F15" s="2">
        <f>($B$13-$B$15)/($B$14/SQRT($B$12))</f>
        <v>-2.8284271247461925</v>
      </c>
    </row>
    <row r="16" spans="1:9" ht="16.5" x14ac:dyDescent="0.25">
      <c r="A16" s="14" t="s">
        <v>21</v>
      </c>
      <c r="B16" s="16">
        <v>0.01</v>
      </c>
      <c r="C16" s="13" t="s">
        <v>39</v>
      </c>
      <c r="E16" s="14" t="s">
        <v>40</v>
      </c>
      <c r="F16" s="2">
        <f>NORMSINV($B$16/2)</f>
        <v>-2.5758293035488999</v>
      </c>
      <c r="G16" s="14" t="s">
        <v>32</v>
      </c>
      <c r="H16" s="18" t="str">
        <f>IF($F$15&lt;$F$16,"REJECT","ACCEPT")</f>
        <v>REJECT</v>
      </c>
      <c r="I16" s="17" t="s">
        <v>24</v>
      </c>
    </row>
    <row r="17" spans="1:9" ht="14.25" x14ac:dyDescent="0.25">
      <c r="E17" s="13" t="s">
        <v>41</v>
      </c>
      <c r="F17" s="20">
        <f>2*NORMSDIST($F$15)</f>
        <v>4.6777349810472289E-3</v>
      </c>
      <c r="H17" s="19" t="str">
        <f>IF($F$15&lt;$F$16,"ACCEPT","REJECT")</f>
        <v>ACCEPT</v>
      </c>
      <c r="I17" s="17" t="s">
        <v>25</v>
      </c>
    </row>
    <row r="18" spans="1:9" x14ac:dyDescent="0.2">
      <c r="F18" s="1" t="s">
        <v>27</v>
      </c>
    </row>
    <row r="19" spans="1:9" x14ac:dyDescent="0.2">
      <c r="A19" s="11" t="s">
        <v>33</v>
      </c>
    </row>
    <row r="20" spans="1:9" x14ac:dyDescent="0.2">
      <c r="A20" s="14" t="s">
        <v>17</v>
      </c>
      <c r="B20" s="15">
        <v>12</v>
      </c>
    </row>
    <row r="21" spans="1:9" x14ac:dyDescent="0.2">
      <c r="A21" s="14" t="s">
        <v>22</v>
      </c>
      <c r="B21" s="15">
        <v>42</v>
      </c>
      <c r="C21" s="1" t="s">
        <v>34</v>
      </c>
    </row>
    <row r="22" spans="1:9" x14ac:dyDescent="0.2">
      <c r="A22" s="14" t="s">
        <v>23</v>
      </c>
      <c r="B22" s="15">
        <v>11.9</v>
      </c>
      <c r="C22" s="1" t="s">
        <v>34</v>
      </c>
    </row>
    <row r="23" spans="1:9" ht="14.25" x14ac:dyDescent="0.25">
      <c r="A23" s="14" t="s">
        <v>20</v>
      </c>
      <c r="B23" s="15">
        <v>46</v>
      </c>
      <c r="C23" s="1" t="s">
        <v>34</v>
      </c>
      <c r="E23" s="14" t="s">
        <v>35</v>
      </c>
      <c r="F23" s="2">
        <f>($B$21-$B$23)/($B$22/SQRT($B$20))</f>
        <v>-1.1644039042479846</v>
      </c>
    </row>
    <row r="24" spans="1:9" ht="16.5" x14ac:dyDescent="0.25">
      <c r="A24" s="14" t="s">
        <v>21</v>
      </c>
      <c r="B24" s="16">
        <v>0.05</v>
      </c>
      <c r="E24" s="14" t="s">
        <v>42</v>
      </c>
      <c r="F24" s="2">
        <f>_xlfn.T.INV($B$24,$B$20-1)</f>
        <v>-1.7958848187040437</v>
      </c>
      <c r="G24" s="14" t="s">
        <v>36</v>
      </c>
      <c r="H24" s="18" t="str">
        <f>IF($F$23&lt;$F$24,"REJECT","ACCEPT")</f>
        <v>ACCEPT</v>
      </c>
      <c r="I24" s="17" t="s">
        <v>24</v>
      </c>
    </row>
    <row r="25" spans="1:9" ht="14.25" x14ac:dyDescent="0.25">
      <c r="E25" s="13" t="s">
        <v>43</v>
      </c>
      <c r="F25" s="20">
        <f>1-_xlfn.T.DIST.RT($F$23,$B$20-1)</f>
        <v>0.13444641275899194</v>
      </c>
      <c r="H25" s="19" t="str">
        <f>IF($F$23&lt;$F$24,"ACCEPT","REJECT")</f>
        <v>REJECT</v>
      </c>
      <c r="I25" s="17" t="s">
        <v>25</v>
      </c>
    </row>
    <row r="26" spans="1:9" x14ac:dyDescent="0.2">
      <c r="A26" s="21"/>
      <c r="B26" s="21"/>
      <c r="C26" s="21"/>
      <c r="D26" s="21"/>
      <c r="E26" s="21"/>
      <c r="F26" s="21"/>
      <c r="G26" s="21"/>
      <c r="H26" s="21"/>
      <c r="I26" s="2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r:id="rId5">
            <anchor moveWithCells="1">
              <from>
                <xdr:col>3</xdr:col>
                <xdr:colOff>9525</xdr:colOff>
                <xdr:row>3</xdr:row>
                <xdr:rowOff>47625</xdr:rowOff>
              </from>
              <to>
                <xdr:col>4</xdr:col>
                <xdr:colOff>76200</xdr:colOff>
                <xdr:row>5</xdr:row>
                <xdr:rowOff>152400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r:id="rId7">
            <anchor moveWithCells="1">
              <from>
                <xdr:col>5</xdr:col>
                <xdr:colOff>9525</xdr:colOff>
                <xdr:row>3</xdr:row>
                <xdr:rowOff>19050</xdr:rowOff>
              </from>
              <to>
                <xdr:col>6</xdr:col>
                <xdr:colOff>247650</xdr:colOff>
                <xdr:row>6</xdr:row>
                <xdr:rowOff>19050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r:id="rId9">
            <anchor moveWithCells="1">
              <from>
                <xdr:col>5</xdr:col>
                <xdr:colOff>9525</xdr:colOff>
                <xdr:row>11</xdr:row>
                <xdr:rowOff>19050</xdr:rowOff>
              </from>
              <to>
                <xdr:col>6</xdr:col>
                <xdr:colOff>209550</xdr:colOff>
                <xdr:row>14</xdr:row>
                <xdr:rowOff>19050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r:id="rId11">
            <anchor moveWithCells="1">
              <from>
                <xdr:col>5</xdr:col>
                <xdr:colOff>9525</xdr:colOff>
                <xdr:row>19</xdr:row>
                <xdr:rowOff>19050</xdr:rowOff>
              </from>
              <to>
                <xdr:col>6</xdr:col>
                <xdr:colOff>209550</xdr:colOff>
                <xdr:row>22</xdr:row>
                <xdr:rowOff>19050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r:id="rId13">
            <anchor moveWithCells="1">
              <from>
                <xdr:col>3</xdr:col>
                <xdr:colOff>9525</xdr:colOff>
                <xdr:row>19</xdr:row>
                <xdr:rowOff>47625</xdr:rowOff>
              </from>
              <to>
                <xdr:col>4</xdr:col>
                <xdr:colOff>47625</xdr:colOff>
                <xdr:row>21</xdr:row>
                <xdr:rowOff>152400</xdr:rowOff>
              </to>
            </anchor>
          </objectPr>
        </oleObject>
      </mc:Choice>
      <mc:Fallback>
        <oleObject progId="Equation.3" shapeId="4101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defaultRowHeight="12.75" x14ac:dyDescent="0.2"/>
  <cols>
    <col min="1" max="256" width="9.28515625" style="1" customWidth="1"/>
    <col min="257" max="16384" width="9.140625" style="1"/>
  </cols>
  <sheetData>
    <row r="1" spans="1:11" ht="13.5" x14ac:dyDescent="0.25">
      <c r="A1" s="9" t="s">
        <v>13</v>
      </c>
      <c r="C1" s="10" t="s">
        <v>14</v>
      </c>
    </row>
    <row r="2" spans="1:11" ht="13.5" x14ac:dyDescent="0.25">
      <c r="A2" s="8"/>
      <c r="D2" s="10" t="s">
        <v>15</v>
      </c>
    </row>
    <row r="3" spans="1:11" ht="14.25" x14ac:dyDescent="0.25"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</row>
    <row r="4" spans="1:11" x14ac:dyDescent="0.2">
      <c r="B4" s="2">
        <v>-0.30142849625594387</v>
      </c>
      <c r="C4" s="2">
        <v>0.53869422872218931</v>
      </c>
      <c r="D4" s="2">
        <v>0.1775616900646807</v>
      </c>
      <c r="E4" s="2">
        <v>-7.0319440931739002E-2</v>
      </c>
      <c r="F4" s="2">
        <v>0.15102774228347476</v>
      </c>
      <c r="I4" s="6">
        <f>SUM(I6:I14)</f>
        <v>6.3817100324183764E-5</v>
      </c>
    </row>
    <row r="5" spans="1:11" ht="16.5" x14ac:dyDescent="0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10</v>
      </c>
      <c r="H5" s="3" t="s">
        <v>11</v>
      </c>
      <c r="I5" s="4" t="s">
        <v>12</v>
      </c>
    </row>
    <row r="6" spans="1:11" x14ac:dyDescent="0.2">
      <c r="B6" s="7">
        <v>0.5514</v>
      </c>
      <c r="C6" s="7">
        <v>1.1240000000000001</v>
      </c>
      <c r="D6" s="7">
        <v>0.89800000000000002</v>
      </c>
      <c r="E6" s="7">
        <v>0.82189999999999996</v>
      </c>
      <c r="F6" s="7">
        <v>0.99060000000000004</v>
      </c>
      <c r="G6" s="1">
        <f>$B$4+$C$4*C6+$D$4*D6+$E$4*E6+$F$4*F6</f>
        <v>0.55532674751009403</v>
      </c>
      <c r="H6" s="6">
        <f>G6-B6</f>
        <v>3.9267475100940308E-3</v>
      </c>
      <c r="I6" s="6">
        <f>H6^2</f>
        <v>1.5419346008029671E-5</v>
      </c>
    </row>
    <row r="7" spans="1:11" x14ac:dyDescent="0.2">
      <c r="B7" s="7">
        <v>0.44259999999999999</v>
      </c>
      <c r="C7" s="7">
        <v>0.92849999999999999</v>
      </c>
      <c r="D7" s="7">
        <v>0.88719999999999999</v>
      </c>
      <c r="E7" s="7">
        <v>0.93079999999999996</v>
      </c>
      <c r="F7" s="7">
        <v>0.99439999999999995</v>
      </c>
      <c r="G7" s="1">
        <f t="shared" ref="G7:G14" si="0">$B$4+$C$4*C7+$D$4*D7+$E$4*E7+$F$4*F7</f>
        <v>0.44101047784541825</v>
      </c>
      <c r="H7" s="6">
        <f t="shared" ref="H7:H14" si="1">G7-B7</f>
        <v>-1.5895221545817462E-3</v>
      </c>
      <c r="I7" s="6">
        <f t="shared" ref="I7:I14" si="2">H7^2</f>
        <v>2.5265806799061965E-6</v>
      </c>
    </row>
    <row r="8" spans="1:11" x14ac:dyDescent="0.2">
      <c r="B8" s="7">
        <v>0.56310000000000004</v>
      </c>
      <c r="C8" s="7">
        <v>1.1214</v>
      </c>
      <c r="D8" s="7">
        <v>0.80300000000000005</v>
      </c>
      <c r="E8" s="7">
        <v>0.76680000000000004</v>
      </c>
      <c r="F8" s="7">
        <v>1.1221000000000001</v>
      </c>
      <c r="G8" s="1">
        <f t="shared" si="0"/>
        <v>0.56079253126488737</v>
      </c>
      <c r="H8" s="6">
        <f t="shared" si="1"/>
        <v>-2.3074687351126721E-3</v>
      </c>
      <c r="I8" s="6">
        <f t="shared" si="2"/>
        <v>5.324411963522475E-6</v>
      </c>
    </row>
    <row r="9" spans="1:11" x14ac:dyDescent="0.2">
      <c r="B9" s="7">
        <v>0.56240000000000001</v>
      </c>
      <c r="C9" s="7">
        <v>1.1635</v>
      </c>
      <c r="D9" s="7">
        <v>0.87060000000000004</v>
      </c>
      <c r="E9" s="7">
        <v>0.92720000000000002</v>
      </c>
      <c r="F9" s="7">
        <v>0.98319999999999996</v>
      </c>
      <c r="G9" s="1">
        <f t="shared" si="0"/>
        <v>0.56321773681383835</v>
      </c>
      <c r="H9" s="6">
        <f t="shared" si="1"/>
        <v>8.177368138383434E-4</v>
      </c>
      <c r="I9" s="6">
        <f t="shared" si="2"/>
        <v>6.6869349670648548E-7</v>
      </c>
    </row>
    <row r="10" spans="1:11" x14ac:dyDescent="0.2">
      <c r="B10" s="7">
        <v>0.45050000000000001</v>
      </c>
      <c r="C10" s="7">
        <v>0.9415</v>
      </c>
      <c r="D10" s="7">
        <v>0.80640000000000001</v>
      </c>
      <c r="E10" s="7">
        <v>0.90259999999999996</v>
      </c>
      <c r="F10" s="7">
        <v>1.1127</v>
      </c>
      <c r="G10" s="1">
        <f t="shared" si="0"/>
        <v>0.45351610840799061</v>
      </c>
      <c r="H10" s="6">
        <f t="shared" si="1"/>
        <v>3.0161084079906031E-3</v>
      </c>
      <c r="I10" s="6">
        <f t="shared" si="2"/>
        <v>9.0969099287516101E-6</v>
      </c>
    </row>
    <row r="11" spans="1:11" x14ac:dyDescent="0.2">
      <c r="B11" s="7">
        <v>0.52900000000000003</v>
      </c>
      <c r="C11" s="7">
        <v>1.0711999999999999</v>
      </c>
      <c r="D11" s="7">
        <v>0.84040000000000004</v>
      </c>
      <c r="E11" s="7">
        <v>0.86619999999999997</v>
      </c>
      <c r="F11" s="7">
        <v>1.0835999999999999</v>
      </c>
      <c r="G11" s="1">
        <f t="shared" si="0"/>
        <v>0.52758656768492385</v>
      </c>
      <c r="H11" s="6">
        <f t="shared" si="1"/>
        <v>-1.4134323150761796E-3</v>
      </c>
      <c r="I11" s="6">
        <f t="shared" si="2"/>
        <v>1.9977909093016086E-6</v>
      </c>
    </row>
    <row r="12" spans="1:11" x14ac:dyDescent="0.2">
      <c r="B12" s="7">
        <v>0.47020000000000001</v>
      </c>
      <c r="C12" s="7">
        <v>0.95609999999999995</v>
      </c>
      <c r="D12" s="7">
        <v>0.87309999999999999</v>
      </c>
      <c r="E12" s="7">
        <v>0.8206</v>
      </c>
      <c r="F12" s="7">
        <v>1.0289999999999999</v>
      </c>
      <c r="G12" s="1">
        <f t="shared" si="0"/>
        <v>0.46634958100192458</v>
      </c>
      <c r="H12" s="6">
        <f t="shared" si="1"/>
        <v>-3.8504189980754222E-3</v>
      </c>
      <c r="I12" s="6">
        <f t="shared" si="2"/>
        <v>1.4825726460740138E-5</v>
      </c>
    </row>
    <row r="13" spans="1:11" x14ac:dyDescent="0.2">
      <c r="B13" s="7">
        <v>0.50009999999999999</v>
      </c>
      <c r="C13" s="7">
        <v>1.0185999999999999</v>
      </c>
      <c r="D13" s="7">
        <v>0.84309999999999996</v>
      </c>
      <c r="E13" s="7">
        <v>0.83460000000000001</v>
      </c>
      <c r="F13" s="7">
        <v>1.0590999999999999</v>
      </c>
      <c r="G13" s="1">
        <f t="shared" si="0"/>
        <v>0.49825258246480919</v>
      </c>
      <c r="H13" s="6">
        <f t="shared" si="1"/>
        <v>-1.8474175351907984E-3</v>
      </c>
      <c r="I13" s="6">
        <f t="shared" si="2"/>
        <v>3.412951549330445E-6</v>
      </c>
    </row>
    <row r="14" spans="1:11" x14ac:dyDescent="0.2">
      <c r="B14" s="7">
        <v>0.4425</v>
      </c>
      <c r="C14" s="7">
        <v>0.90390000000000004</v>
      </c>
      <c r="D14" s="7">
        <v>0.83140000000000003</v>
      </c>
      <c r="E14" s="7">
        <v>0.75960000000000005</v>
      </c>
      <c r="F14" s="7">
        <v>1.0993999999999999</v>
      </c>
      <c r="G14" s="1">
        <f t="shared" si="0"/>
        <v>0.44574725874052179</v>
      </c>
      <c r="H14" s="6">
        <f t="shared" si="1"/>
        <v>3.2472587405217856E-3</v>
      </c>
      <c r="I14" s="6">
        <f t="shared" si="2"/>
        <v>1.0544689327895133E-5</v>
      </c>
    </row>
    <row r="16" spans="1:11" x14ac:dyDescent="0.2">
      <c r="A16"/>
      <c r="B16"/>
      <c r="C16"/>
      <c r="D16"/>
      <c r="E16"/>
      <c r="F16"/>
      <c r="G16"/>
      <c r="H16"/>
      <c r="I16"/>
      <c r="J16"/>
      <c r="K16"/>
    </row>
    <row r="17" spans="1:1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A20"/>
      <c r="B20"/>
      <c r="C20"/>
      <c r="D20"/>
      <c r="E20"/>
      <c r="F20"/>
      <c r="G20"/>
      <c r="H20"/>
      <c r="I20"/>
      <c r="J20"/>
      <c r="K20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chap08</vt:lpstr>
      <vt:lpstr>chap10</vt:lpstr>
    </vt:vector>
  </TitlesOfParts>
  <Company>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2005-08-08T23:57:55Z</dcterms:created>
  <dcterms:modified xsi:type="dcterms:W3CDTF">2013-01-13T04:04:03Z</dcterms:modified>
</cp:coreProperties>
</file>