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3440" windowHeight="6705"/>
  </bookViews>
  <sheets>
    <sheet name="calc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E10" i="5"/>
  <c r="H9" i="5" l="1"/>
  <c r="H6" i="5"/>
  <c r="H7" i="5"/>
  <c r="H8" i="5"/>
  <c r="E14" i="5" l="1"/>
  <c r="H10" i="5"/>
  <c r="D15" i="5"/>
  <c r="I9" i="5" s="1"/>
  <c r="I8" i="5" l="1"/>
  <c r="I6" i="5"/>
  <c r="I7" i="5"/>
  <c r="I10" i="5" l="1"/>
  <c r="D16" i="5" s="1"/>
  <c r="D18" i="5" l="1"/>
  <c r="E17" i="5"/>
  <c r="E18" i="5" s="1"/>
</calcChain>
</file>

<file path=xl/sharedStrings.xml><?xml version="1.0" encoding="utf-8"?>
<sst xmlns="http://schemas.openxmlformats.org/spreadsheetml/2006/main" count="69" uniqueCount="35">
  <si>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=</t>
    </r>
  </si>
  <si>
    <t>kg</t>
  </si>
  <si>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</si>
  <si>
    <t>*</t>
  </si>
  <si>
    <t>weighted average</t>
  </si>
  <si>
    <r>
      <t>kg</t>
    </r>
    <r>
      <rPr>
        <vertAlign val="superscript"/>
        <sz val="10"/>
        <color theme="1"/>
        <rFont val="Arial Narrow"/>
        <family val="2"/>
      </rPr>
      <t>2</t>
    </r>
  </si>
  <si>
    <t>weighted size</t>
  </si>
  <si>
    <r>
      <rPr>
        <i/>
        <sz val="10"/>
        <color theme="1"/>
        <rFont val="Times New Roman"/>
        <family val="1"/>
      </rPr>
      <t>n</t>
    </r>
    <r>
      <rPr>
        <vertAlign val="subscript"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 xml:space="preserve"> = </t>
    </r>
    <r>
      <rPr>
        <b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</si>
  <si>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x</t>
    </r>
    <r>
      <rPr>
        <vertAlign val="subscript"/>
        <sz val="10"/>
        <color theme="1"/>
        <rFont val="Times New Roman"/>
        <family val="1"/>
      </rPr>
      <t>W</t>
    </r>
    <r>
      <rPr>
        <b/>
        <sz val="10"/>
        <color theme="1"/>
        <rFont val="Times New Roman"/>
        <family val="1"/>
      </rPr>
      <t xml:space="preserve"> = w</t>
    </r>
    <r>
      <rPr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</si>
  <si>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</si>
  <si>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</si>
  <si>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t>Estimated sigma from sums of unequal size samples</t>
  </si>
  <si>
    <t>VALUES</t>
  </si>
  <si>
    <t>(weighted size).(weighted variance)</t>
  </si>
  <si>
    <t>t</t>
  </si>
  <si>
    <t>Size,</t>
  </si>
  <si>
    <r>
      <rPr>
        <i/>
        <sz val="10"/>
        <color theme="1"/>
        <rFont val="Times New Roman"/>
        <family val="1"/>
      </rPr>
      <t>n</t>
    </r>
    <r>
      <rPr>
        <b/>
        <i/>
        <vertAlign val="subscript"/>
        <sz val="10"/>
        <color theme="1"/>
        <rFont val="Times New Roman"/>
        <family val="1"/>
      </rPr>
      <t>t</t>
    </r>
  </si>
  <si>
    <t>Load,</t>
  </si>
  <si>
    <r>
      <rPr>
        <i/>
        <sz val="10"/>
        <color theme="1"/>
        <rFont val="Times New Roman"/>
        <family val="1"/>
      </rPr>
      <t>L</t>
    </r>
    <r>
      <rPr>
        <b/>
        <i/>
        <vertAlign val="subscript"/>
        <sz val="10"/>
        <color theme="1"/>
        <rFont val="Times New Roman"/>
        <family val="1"/>
      </rPr>
      <t>t</t>
    </r>
  </si>
  <si>
    <t>Average,</t>
  </si>
  <si>
    <r>
      <t>a</t>
    </r>
    <r>
      <rPr>
        <b/>
        <i/>
        <vertAlign val="subscript"/>
        <sz val="10"/>
        <color theme="1"/>
        <rFont val="Times New Roman"/>
        <family val="1"/>
      </rPr>
      <t>t</t>
    </r>
    <r>
      <rPr>
        <b/>
        <i/>
        <sz val="10"/>
        <color theme="1"/>
        <rFont val="Times New Roman"/>
        <family val="1"/>
      </rPr>
      <t xml:space="preserve"> = </t>
    </r>
    <r>
      <rPr>
        <i/>
        <sz val="10"/>
        <color theme="1"/>
        <rFont val="Times New Roman"/>
        <family val="1"/>
      </rPr>
      <t>L</t>
    </r>
    <r>
      <rPr>
        <b/>
        <i/>
        <vertAlign val="subscript"/>
        <sz val="10"/>
        <color theme="1"/>
        <rFont val="Times New Roman"/>
        <family val="1"/>
      </rPr>
      <t>t</t>
    </r>
    <r>
      <rPr>
        <b/>
        <i/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n</t>
    </r>
    <r>
      <rPr>
        <b/>
        <i/>
        <vertAlign val="subscript"/>
        <sz val="10"/>
        <color theme="1"/>
        <rFont val="Times New Roman"/>
        <family val="1"/>
      </rPr>
      <t>t</t>
    </r>
  </si>
  <si>
    <r>
      <t>w</t>
    </r>
    <r>
      <rPr>
        <b/>
        <i/>
        <vertAlign val="subscript"/>
        <sz val="10"/>
        <color theme="1"/>
        <rFont val="Times New Roman"/>
        <family val="1"/>
      </rPr>
      <t>t</t>
    </r>
    <r>
      <rPr>
        <b/>
        <i/>
        <sz val="10"/>
        <color theme="1"/>
        <rFont val="Times New Roman"/>
        <family val="1"/>
      </rPr>
      <t>=</t>
    </r>
    <r>
      <rPr>
        <i/>
        <sz val="10"/>
        <color theme="1"/>
        <rFont val="Times New Roman"/>
        <family val="1"/>
      </rPr>
      <t>n</t>
    </r>
    <r>
      <rPr>
        <b/>
        <i/>
        <vertAlign val="subscript"/>
        <sz val="10"/>
        <color theme="1"/>
        <rFont val="Times New Roman"/>
        <family val="1"/>
      </rPr>
      <t>t</t>
    </r>
    <r>
      <rPr>
        <b/>
        <i/>
        <sz val="10"/>
        <color theme="1"/>
        <rFont val="Times New Roman"/>
        <family val="1"/>
      </rPr>
      <t>/</t>
    </r>
    <r>
      <rPr>
        <b/>
        <sz val="10"/>
        <color theme="1"/>
        <rFont val="Symbol"/>
        <family val="1"/>
        <charset val="2"/>
      </rPr>
      <t>S</t>
    </r>
    <r>
      <rPr>
        <i/>
        <sz val="10"/>
        <color theme="1"/>
        <rFont val="Times New Roman"/>
        <family val="1"/>
      </rPr>
      <t>n</t>
    </r>
  </si>
  <si>
    <t>Truck,</t>
  </si>
  <si>
    <t>weighted variance</t>
  </si>
  <si>
    <r>
      <t>a</t>
    </r>
    <r>
      <rPr>
        <b/>
        <i/>
        <vertAlign val="subscript"/>
        <sz val="10"/>
        <color theme="1"/>
        <rFont val="Times New Roman"/>
        <family val="1"/>
      </rPr>
      <t>t</t>
    </r>
  </si>
  <si>
    <r>
      <t>w</t>
    </r>
    <r>
      <rPr>
        <b/>
        <i/>
        <vertAlign val="subscript"/>
        <sz val="10"/>
        <color theme="1"/>
        <rFont val="Times New Roman"/>
        <family val="1"/>
      </rPr>
      <t>t</t>
    </r>
  </si>
  <si>
    <r>
      <rPr>
        <i/>
        <sz val="10"/>
        <color theme="1"/>
        <rFont val="Times New Roman"/>
        <family val="1"/>
      </rPr>
      <t>w</t>
    </r>
    <r>
      <rPr>
        <b/>
        <i/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a</t>
    </r>
    <r>
      <rPr>
        <b/>
        <i/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x</t>
    </r>
    <r>
      <rPr>
        <vertAlign val="subscript"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>)</t>
    </r>
    <r>
      <rPr>
        <vertAlign val="superscript"/>
        <sz val="10"/>
        <color theme="1"/>
        <rFont val="Times New Roman"/>
        <family val="1"/>
      </rPr>
      <t>2</t>
    </r>
  </si>
  <si>
    <t>==</t>
  </si>
  <si>
    <t>Relative weight,</t>
  </si>
  <si>
    <t>Supposed:</t>
  </si>
  <si>
    <t>IF INDIVIDUAL</t>
  </si>
  <si>
    <t>IF AVERAGES</t>
  </si>
  <si>
    <t>Sums:</t>
  </si>
  <si>
    <r>
      <t>var</t>
    </r>
    <r>
      <rPr>
        <vertAlign val="subscript"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 xml:space="preserve"> = [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/(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-1)](</t>
    </r>
    <r>
      <rPr>
        <b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 =</t>
    </r>
  </si>
  <si>
    <r>
      <t>(</t>
    </r>
    <r>
      <rPr>
        <i/>
        <sz val="10"/>
        <color theme="1"/>
        <rFont val="Times New Roman"/>
        <family val="1"/>
      </rPr>
      <t>a</t>
    </r>
    <r>
      <rPr>
        <b/>
        <i/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Arial Narrow"/>
        <family val="2"/>
      </rPr>
      <t>, inserted)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</si>
</sst>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b/>
      <sz val="9"/>
      <color theme="1"/>
      <name val="Arial Narrow"/>
      <family val="2"/>
    </font>
    <font>
      <vertAlign val="superscript"/>
      <sz val="10"/>
      <color theme="1"/>
      <name val="Arial Narrow"/>
      <family val="2"/>
    </font>
    <font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Arial Narrow"/>
      <family val="2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b/>
      <sz val="10"/>
      <color theme="1"/>
      <name val="Symbol"/>
      <family val="1"/>
      <charset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0" xfId="0" applyAlignment="1"/>
    <xf numFmtId="0" fontId="0" fillId="2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 applyAlignment="1"/>
    <xf numFmtId="0" fontId="0" fillId="0" borderId="0" xfId="0" quotePrefix="1" applyAlignment="1">
      <alignment horizontal="center"/>
    </xf>
    <xf numFmtId="0" fontId="15" fillId="4" borderId="0" xfId="0" applyFont="1" applyFill="1" applyAlignment="1">
      <alignment horizontal="center"/>
    </xf>
    <xf numFmtId="0" fontId="4" fillId="0" borderId="0" xfId="0" applyFont="1" applyBorder="1" applyAlignment="1"/>
    <xf numFmtId="0" fontId="0" fillId="0" borderId="7" xfId="0" applyBorder="1"/>
    <xf numFmtId="0" fontId="0" fillId="4" borderId="7" xfId="0" applyFill="1" applyBorder="1" applyAlignment="1">
      <alignment horizontal="center"/>
    </xf>
    <xf numFmtId="0" fontId="1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120" zoomScaleNormal="120" workbookViewId="0"/>
  </sheetViews>
  <sheetFormatPr defaultRowHeight="12.75" x14ac:dyDescent="0.2"/>
  <cols>
    <col min="5" max="5" width="9.33203125" customWidth="1"/>
    <col min="9" max="11" width="9.33203125" customWidth="1"/>
  </cols>
  <sheetData>
    <row r="1" spans="1:12" ht="13.5" x14ac:dyDescent="0.25">
      <c r="A1" s="3">
        <v>43128</v>
      </c>
      <c r="C1" s="7" t="s">
        <v>11</v>
      </c>
      <c r="L1" s="8" t="s">
        <v>3</v>
      </c>
    </row>
    <row r="2" spans="1:12" ht="13.5" x14ac:dyDescent="0.25">
      <c r="A2" s="3"/>
      <c r="L2" s="8" t="s">
        <v>3</v>
      </c>
    </row>
    <row r="3" spans="1:12" ht="13.5" x14ac:dyDescent="0.25">
      <c r="A3" s="3"/>
      <c r="G3" s="25" t="s">
        <v>20</v>
      </c>
      <c r="H3" s="26" t="s">
        <v>21</v>
      </c>
      <c r="J3" t="s">
        <v>34</v>
      </c>
      <c r="L3" s="8" t="s">
        <v>3</v>
      </c>
    </row>
    <row r="4" spans="1:12" x14ac:dyDescent="0.2">
      <c r="A4" t="s">
        <v>29</v>
      </c>
      <c r="D4" s="20" t="s">
        <v>22</v>
      </c>
      <c r="E4" s="20" t="s">
        <v>15</v>
      </c>
      <c r="F4" s="20" t="s">
        <v>17</v>
      </c>
      <c r="G4" s="20" t="s">
        <v>19</v>
      </c>
      <c r="H4" s="30" t="s">
        <v>28</v>
      </c>
      <c r="L4" s="8" t="s">
        <v>3</v>
      </c>
    </row>
    <row r="5" spans="1:12" ht="17.25" thickBot="1" x14ac:dyDescent="0.3">
      <c r="A5" s="1" t="s">
        <v>0</v>
      </c>
      <c r="B5" s="4">
        <v>25</v>
      </c>
      <c r="C5" t="s">
        <v>1</v>
      </c>
      <c r="D5" s="19" t="s">
        <v>14</v>
      </c>
      <c r="E5" s="19" t="s">
        <v>16</v>
      </c>
      <c r="F5" s="19" t="s">
        <v>18</v>
      </c>
      <c r="G5" s="19" t="s">
        <v>24</v>
      </c>
      <c r="H5" s="19" t="s">
        <v>25</v>
      </c>
      <c r="I5" s="27" t="s">
        <v>26</v>
      </c>
      <c r="L5" s="8" t="s">
        <v>3</v>
      </c>
    </row>
    <row r="6" spans="1:12" ht="14.25" thickTop="1" x14ac:dyDescent="0.25">
      <c r="A6" s="1" t="s">
        <v>2</v>
      </c>
      <c r="B6" s="4">
        <v>0.2</v>
      </c>
      <c r="C6" t="s">
        <v>1</v>
      </c>
      <c r="D6" s="21">
        <v>1</v>
      </c>
      <c r="E6" s="15">
        <v>10</v>
      </c>
      <c r="F6" s="15">
        <v>250.10000000000002</v>
      </c>
      <c r="G6" s="22">
        <v>25.01</v>
      </c>
      <c r="H6" s="24">
        <f>$E6/$E$10</f>
        <v>3.5714285714285712E-2</v>
      </c>
      <c r="I6" s="29">
        <f>$H6*($G6-$D$15)^2</f>
        <v>4.8116344752229505E-6</v>
      </c>
      <c r="L6" s="8" t="s">
        <v>3</v>
      </c>
    </row>
    <row r="7" spans="1:12" ht="13.5" x14ac:dyDescent="0.25">
      <c r="D7" s="21">
        <v>2</v>
      </c>
      <c r="E7" s="15">
        <v>20</v>
      </c>
      <c r="F7" s="15">
        <v>499.4</v>
      </c>
      <c r="G7" s="22">
        <v>24.97</v>
      </c>
      <c r="H7" s="24">
        <f t="shared" ref="H7:H9" si="0">$E7/$E$10</f>
        <v>7.1428571428571425E-2</v>
      </c>
      <c r="I7" s="29">
        <f>$H7*($G7-$D$15)^2</f>
        <v>5.7582452623896654E-5</v>
      </c>
      <c r="L7" s="8" t="s">
        <v>3</v>
      </c>
    </row>
    <row r="8" spans="1:12" ht="13.5" x14ac:dyDescent="0.25">
      <c r="A8" s="1" t="s">
        <v>10</v>
      </c>
      <c r="B8" s="10">
        <v>4</v>
      </c>
      <c r="D8" s="21">
        <v>3</v>
      </c>
      <c r="E8" s="15">
        <v>100</v>
      </c>
      <c r="F8" s="15">
        <v>2502</v>
      </c>
      <c r="G8" s="22">
        <v>25.02</v>
      </c>
      <c r="H8" s="24">
        <f t="shared" si="0"/>
        <v>0.35714285714285715</v>
      </c>
      <c r="I8" s="29">
        <f>$H8*($G8-$D$15)^2</f>
        <v>1.6673879373182762E-4</v>
      </c>
      <c r="L8" s="8" t="s">
        <v>3</v>
      </c>
    </row>
    <row r="9" spans="1:12" ht="13.5" x14ac:dyDescent="0.25">
      <c r="D9" s="21">
        <v>4</v>
      </c>
      <c r="E9" s="15">
        <v>150</v>
      </c>
      <c r="F9" s="15">
        <v>3748</v>
      </c>
      <c r="G9" s="22">
        <v>24.986999999999998</v>
      </c>
      <c r="H9" s="24">
        <f t="shared" si="0"/>
        <v>0.5357142857142857</v>
      </c>
      <c r="I9" s="29">
        <f>$H9*($G9-$D$15)^2</f>
        <v>6.9534211005807257E-5</v>
      </c>
      <c r="L9" s="8" t="s">
        <v>3</v>
      </c>
    </row>
    <row r="10" spans="1:12" x14ac:dyDescent="0.2">
      <c r="D10" s="33" t="s">
        <v>32</v>
      </c>
      <c r="E10" s="32">
        <f>SUM(E6:E9)</f>
        <v>280</v>
      </c>
      <c r="F10" s="31"/>
      <c r="G10" s="31"/>
      <c r="H10" s="32">
        <f>SUM(H$6:H$9)</f>
        <v>1</v>
      </c>
      <c r="I10" s="32">
        <f>SUM(I$6:I$9)</f>
        <v>2.9866709183675453E-4</v>
      </c>
      <c r="L10" s="8" t="s">
        <v>3</v>
      </c>
    </row>
    <row r="11" spans="1:12" x14ac:dyDescent="0.2">
      <c r="L11" s="8" t="s">
        <v>3</v>
      </c>
    </row>
    <row r="12" spans="1:12" x14ac:dyDescent="0.2">
      <c r="D12" s="16" t="s">
        <v>30</v>
      </c>
      <c r="L12" s="8" t="s">
        <v>3</v>
      </c>
    </row>
    <row r="13" spans="1:12" x14ac:dyDescent="0.2">
      <c r="D13" s="17" t="s">
        <v>12</v>
      </c>
      <c r="E13" s="18" t="s">
        <v>31</v>
      </c>
      <c r="L13" s="8" t="s">
        <v>3</v>
      </c>
    </row>
    <row r="14" spans="1:12" ht="14.25" x14ac:dyDescent="0.25">
      <c r="C14" s="1" t="s">
        <v>7</v>
      </c>
      <c r="D14" s="11">
        <f>$B$8</f>
        <v>4</v>
      </c>
      <c r="E14" s="6">
        <f>SUMPRODUCT($H$6:$H$9,$E$6:$E$9)</f>
        <v>117.85714285714286</v>
      </c>
      <c r="G14" s="9" t="s">
        <v>6</v>
      </c>
      <c r="L14" s="8" t="s">
        <v>3</v>
      </c>
    </row>
    <row r="15" spans="1:12" ht="14.25" x14ac:dyDescent="0.25">
      <c r="C15" s="1" t="s">
        <v>8</v>
      </c>
      <c r="D15" s="23">
        <f>SUMPRODUCT($H$6:$H$9,$G$6:$G$9)</f>
        <v>24.998392857142854</v>
      </c>
      <c r="E15" s="28" t="s">
        <v>27</v>
      </c>
      <c r="F15" t="s">
        <v>1</v>
      </c>
      <c r="G15" s="9" t="s">
        <v>4</v>
      </c>
      <c r="L15" s="8" t="s">
        <v>3</v>
      </c>
    </row>
    <row r="16" spans="1:12" ht="16.5" x14ac:dyDescent="0.25">
      <c r="C16" s="1" t="s">
        <v>33</v>
      </c>
      <c r="D16" s="12">
        <f>$B$8/($B$8-1)*$I$10</f>
        <v>3.982227891156727E-4</v>
      </c>
      <c r="E16" s="28" t="s">
        <v>27</v>
      </c>
      <c r="F16" t="s">
        <v>5</v>
      </c>
      <c r="G16" s="9" t="s">
        <v>23</v>
      </c>
      <c r="L16" s="8" t="s">
        <v>3</v>
      </c>
    </row>
    <row r="17" spans="1:12" ht="15.75" thickBot="1" x14ac:dyDescent="0.25">
      <c r="C17" s="1"/>
      <c r="D17" s="1"/>
      <c r="E17" s="13">
        <f>$E$14*$D$16</f>
        <v>4.6933400145775711E-2</v>
      </c>
      <c r="F17" t="s">
        <v>5</v>
      </c>
      <c r="G17" s="9" t="s">
        <v>13</v>
      </c>
      <c r="L17" s="8" t="s">
        <v>3</v>
      </c>
    </row>
    <row r="18" spans="1:12" ht="15" thickBot="1" x14ac:dyDescent="0.3">
      <c r="C18" s="1" t="s">
        <v>9</v>
      </c>
      <c r="D18" s="5">
        <f>SQRT(D$16)</f>
        <v>1.9955520266725011E-2</v>
      </c>
      <c r="E18" s="14">
        <f>SQRT(E$17)</f>
        <v>0.21664117832437976</v>
      </c>
      <c r="F18" t="s">
        <v>1</v>
      </c>
      <c r="L18" s="8" t="s">
        <v>3</v>
      </c>
    </row>
    <row r="19" spans="1:12" x14ac:dyDescent="0.2">
      <c r="A19" s="2" t="s">
        <v>3</v>
      </c>
      <c r="B19" s="2" t="s">
        <v>3</v>
      </c>
      <c r="C19" s="2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8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2018-01-18T01:16:25Z</dcterms:created>
  <dcterms:modified xsi:type="dcterms:W3CDTF">2018-01-28T22:43:54Z</dcterms:modified>
</cp:coreProperties>
</file>