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calc" sheetId="1" r:id="rId1"/>
  </sheets>
  <definedNames>
    <definedName name="solver_adj" localSheetId="0" hidden="1">'calc'!#REF!</definedName>
    <definedName name="solver_cvg" localSheetId="0" hidden="1">0.00000000001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'calc'!#REF!</definedName>
    <definedName name="solver_lhs2" localSheetId="0" hidden="1">'calc'!#REF!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'calc'!#REF!</definedName>
    <definedName name="solver_pre" localSheetId="0" hidden="1">0.000000001</definedName>
    <definedName name="solver_rel1" localSheetId="0" hidden="1">3</definedName>
    <definedName name="solver_rel2" localSheetId="0" hidden="1">1</definedName>
    <definedName name="solver_rhs1" localSheetId="0" hidden="1">'calc'!$F$4</definedName>
    <definedName name="solver_rhs2" localSheetId="0" hidden="1">'calc'!$F$5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<sst xmlns="http://schemas.openxmlformats.org/spreadsheetml/2006/main" count="29" uniqueCount="24">
  <si>
    <t>Peso nominal =</t>
  </si>
  <si>
    <t>kg</t>
  </si>
  <si>
    <t>Tolerâncias =</t>
  </si>
  <si>
    <r>
      <t>L</t>
    </r>
    <r>
      <rPr>
        <sz val="10"/>
        <rFont val="Times New Roman"/>
        <family val="1"/>
      </rPr>
      <t xml:space="preserve"> =</t>
    </r>
  </si>
  <si>
    <r>
      <t>AQL</t>
    </r>
    <r>
      <rPr>
        <vertAlign val="subscript"/>
        <sz val="10"/>
        <rFont val="Arial Narrow"/>
        <family val="2"/>
      </rPr>
      <t>L</t>
    </r>
    <r>
      <rPr>
        <sz val="10"/>
        <rFont val="Arial Narrow"/>
        <family val="0"/>
      </rPr>
      <t xml:space="preserve"> =</t>
    </r>
  </si>
  <si>
    <r>
      <t>AQL</t>
    </r>
    <r>
      <rPr>
        <vertAlign val="subscript"/>
        <sz val="10"/>
        <rFont val="Arial Narrow"/>
        <family val="2"/>
      </rPr>
      <t>U</t>
    </r>
    <r>
      <rPr>
        <sz val="10"/>
        <rFont val="Arial Narrow"/>
        <family val="0"/>
      </rPr>
      <t xml:space="preserve"> =</t>
    </r>
  </si>
  <si>
    <r>
      <t>U</t>
    </r>
    <r>
      <rPr>
        <sz val="10"/>
        <rFont val="Times New Roman"/>
        <family val="1"/>
      </rPr>
      <t xml:space="preserve"> =</t>
    </r>
  </si>
  <si>
    <r>
      <t>F</t>
    </r>
    <r>
      <rPr>
        <vertAlign val="superscript"/>
        <sz val="10"/>
        <rFont val="Times New Roman"/>
        <family val="1"/>
      </rPr>
      <t>inv</t>
    </r>
    <r>
      <rPr>
        <sz val="10"/>
        <rFont val="Times New Roman"/>
        <family val="1"/>
      </rPr>
      <t>(AQL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) =</t>
    </r>
  </si>
  <si>
    <r>
      <t>F</t>
    </r>
    <r>
      <rPr>
        <vertAlign val="superscript"/>
        <sz val="10"/>
        <rFont val="Times New Roman"/>
        <family val="1"/>
      </rPr>
      <t>inv</t>
    </r>
    <r>
      <rPr>
        <sz val="10"/>
        <rFont val="Times New Roman"/>
        <family val="1"/>
      </rPr>
      <t>(AQL</t>
    </r>
    <r>
      <rPr>
        <vertAlign val="subscript"/>
        <sz val="10"/>
        <rFont val="Times New Roman"/>
        <family val="1"/>
      </rPr>
      <t>U</t>
    </r>
    <r>
      <rPr>
        <sz val="10"/>
        <rFont val="Times New Roman"/>
        <family val="1"/>
      </rPr>
      <t>) =</t>
    </r>
  </si>
  <si>
    <t>Legal</t>
  </si>
  <si>
    <t>Mai-2009</t>
  </si>
  <si>
    <t>17.º Congresso da SPE, Sesimbra</t>
  </si>
  <si>
    <t>ABS</t>
  </si>
  <si>
    <t>Determ.</t>
  </si>
  <si>
    <t>Resultados (via determinantes)</t>
  </si>
  <si>
    <t>Determ.1</t>
  </si>
  <si>
    <t>Determ.2</t>
  </si>
  <si>
    <r>
      <t>m</t>
    </r>
    <r>
      <rPr>
        <sz val="10"/>
        <rFont val="Times New Roman"/>
        <family val="1"/>
      </rPr>
      <t xml:space="preserve"> = Det.1 / Det. =</t>
    </r>
  </si>
  <si>
    <r>
      <t>s</t>
    </r>
    <r>
      <rPr>
        <sz val="10"/>
        <rFont val="Times New Roman"/>
        <family val="1"/>
      </rPr>
      <t xml:space="preserve"> = Det.2 / Det. =</t>
    </r>
  </si>
  <si>
    <r>
      <t>F</t>
    </r>
    <r>
      <rPr>
        <vertAlign val="superscript"/>
        <sz val="10"/>
        <rFont val="Times New Roman"/>
        <family val="1"/>
      </rPr>
      <t>inv</t>
    </r>
    <r>
      <rPr>
        <sz val="10"/>
        <rFont val="Times New Roman"/>
        <family val="1"/>
      </rPr>
      <t>((1-</t>
    </r>
    <r>
      <rPr>
        <i/>
        <sz val="10"/>
        <rFont val="Symbol"/>
        <family val="1"/>
      </rPr>
      <t>a</t>
    </r>
    <r>
      <rPr>
        <sz val="10"/>
        <rFont val="Times New Roman"/>
        <family val="1"/>
      </rPr>
      <t>)/2) =</t>
    </r>
  </si>
  <si>
    <t>+/-</t>
  </si>
  <si>
    <t>Limites:</t>
  </si>
  <si>
    <r>
      <t>a</t>
    </r>
    <r>
      <rPr>
        <sz val="10"/>
        <rFont val="Times New Roman"/>
        <family val="1"/>
      </rPr>
      <t xml:space="preserve"> =</t>
    </r>
  </si>
  <si>
    <r>
      <t xml:space="preserve">Média de </t>
    </r>
    <r>
      <rPr>
        <i/>
        <sz val="10"/>
        <rFont val="Arial Narrow"/>
        <family val="2"/>
      </rPr>
      <t>W</t>
    </r>
    <r>
      <rPr>
        <sz val="10"/>
        <rFont val="Arial Narrow"/>
        <family val="0"/>
      </rPr>
      <t>: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</si>
</sst>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">
    <font>
      <sz val="10"/>
      <name val="Arial Narrow"/>
      <family val="0"/>
    </font>
    <font>
      <sz val="8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Arial Narrow"/>
      <family val="2"/>
    </font>
    <font>
      <i/>
      <sz val="10"/>
      <name val="Symbol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2.75">
      <c r="A1" s="10" t="s">
        <v>10</v>
      </c>
      <c r="C1" s="10" t="s">
        <v>11</v>
      </c>
    </row>
    <row r="2" spans="2:5" ht="12.75">
      <c r="B2" s="1" t="s">
        <v>0</v>
      </c>
      <c r="C2" s="6">
        <v>50</v>
      </c>
      <c r="D2" t="s">
        <v>1</v>
      </c>
      <c r="E2" t="s">
        <v>9</v>
      </c>
    </row>
    <row r="3" spans="2:5" ht="12.75">
      <c r="B3" s="1" t="s">
        <v>2</v>
      </c>
      <c r="C3" s="7">
        <v>0.02</v>
      </c>
      <c r="E3" t="s">
        <v>9</v>
      </c>
    </row>
    <row r="4" spans="2:10" ht="17.25">
      <c r="B4" s="1" t="s">
        <v>4</v>
      </c>
      <c r="C4" s="12">
        <v>0.0065</v>
      </c>
      <c r="E4" s="4" t="s">
        <v>3</v>
      </c>
      <c r="F4" s="2">
        <f>$C$2*(1-$C$3)</f>
        <v>49</v>
      </c>
      <c r="G4" t="s">
        <v>1</v>
      </c>
      <c r="I4" s="5" t="s">
        <v>7</v>
      </c>
      <c r="J4">
        <f>NORMSINV($C4)</f>
        <v>-2.4837692932505187</v>
      </c>
    </row>
    <row r="5" spans="2:10" ht="17.25">
      <c r="B5" s="1" t="s">
        <v>5</v>
      </c>
      <c r="C5" s="8">
        <v>0.01</v>
      </c>
      <c r="E5" s="4" t="s">
        <v>6</v>
      </c>
      <c r="F5" s="2">
        <f>$C$2*(1+$C$3)</f>
        <v>51</v>
      </c>
      <c r="G5" t="s">
        <v>1</v>
      </c>
      <c r="I5" s="5" t="s">
        <v>8</v>
      </c>
      <c r="J5">
        <f>NORMSINV(1-$C5)</f>
        <v>2.32634787404084</v>
      </c>
    </row>
    <row r="6" ht="12.75">
      <c r="J6" s="2" t="s">
        <v>12</v>
      </c>
    </row>
    <row r="7" spans="1:10" ht="12.75">
      <c r="A7" s="9" t="s">
        <v>14</v>
      </c>
      <c r="D7" s="2" t="s">
        <v>13</v>
      </c>
      <c r="G7" s="2" t="s">
        <v>15</v>
      </c>
      <c r="I7" s="1"/>
      <c r="J7" s="11"/>
    </row>
    <row r="8" spans="2:11" ht="12.75">
      <c r="B8" s="14">
        <v>1</v>
      </c>
      <c r="C8" s="14">
        <f>NORMSINV($C$4)</f>
        <v>-2.4837692932505187</v>
      </c>
      <c r="D8" s="11">
        <f>B8*C9-C8*B9</f>
        <v>4.8101171672913585</v>
      </c>
      <c r="E8" s="14">
        <f>$F$4</f>
        <v>49</v>
      </c>
      <c r="F8" s="14">
        <f>NORMSINV($C$4)</f>
        <v>-2.4837692932505187</v>
      </c>
      <c r="G8" s="11">
        <f>E8*F9-F8*E9</f>
        <v>240.6632797837776</v>
      </c>
      <c r="I8" s="5" t="s">
        <v>17</v>
      </c>
      <c r="J8" s="13">
        <f>$G$8/$D$8</f>
        <v>50.032727148577614</v>
      </c>
      <c r="K8" t="s">
        <v>1</v>
      </c>
    </row>
    <row r="9" spans="2:6" ht="12.75">
      <c r="B9" s="14">
        <v>1</v>
      </c>
      <c r="C9" s="14">
        <f>NORMSINV(1-$C$5)</f>
        <v>2.32634787404084</v>
      </c>
      <c r="E9" s="14">
        <f>$F$5</f>
        <v>51</v>
      </c>
      <c r="F9" s="14">
        <f>NORMSINV(1-$C$5)</f>
        <v>2.32634787404084</v>
      </c>
    </row>
    <row r="10" ht="12.75">
      <c r="G10" s="2" t="s">
        <v>16</v>
      </c>
    </row>
    <row r="11" spans="5:11" ht="12.75">
      <c r="E11" s="14">
        <v>1</v>
      </c>
      <c r="F11" s="14">
        <f>$F$4</f>
        <v>49</v>
      </c>
      <c r="G11" s="11">
        <f>E11*F12-F11*E12</f>
        <v>2</v>
      </c>
      <c r="I11" s="5" t="s">
        <v>18</v>
      </c>
      <c r="J11" s="13">
        <f>$G$11/$D$8</f>
        <v>0.4157902875214632</v>
      </c>
      <c r="K11" t="s">
        <v>1</v>
      </c>
    </row>
    <row r="12" spans="5:6" ht="12.75">
      <c r="E12" s="14">
        <v>1</v>
      </c>
      <c r="F12" s="14">
        <f>$F$5</f>
        <v>51</v>
      </c>
    </row>
    <row r="13" spans="1:8" ht="12.75">
      <c r="A13" s="5" t="s">
        <v>22</v>
      </c>
      <c r="B13" s="3">
        <v>0.95</v>
      </c>
      <c r="E13" s="1" t="s">
        <v>23</v>
      </c>
      <c r="F13">
        <f>200*$J$8</f>
        <v>10006.545429715523</v>
      </c>
      <c r="G13" s="16" t="s">
        <v>20</v>
      </c>
      <c r="H13">
        <f>$J$11*SQRT(200)*$C$14</f>
        <v>11.52490699206896</v>
      </c>
    </row>
    <row r="14" spans="2:9" ht="15.75">
      <c r="B14" s="5" t="s">
        <v>19</v>
      </c>
      <c r="C14" s="2">
        <f>NORMSINV((1+B13)/2)</f>
        <v>1.959963984540054</v>
      </c>
      <c r="E14" t="s">
        <v>21</v>
      </c>
      <c r="F14">
        <f>200*$J$8-$J$11*SQRT(200)*$C$14</f>
        <v>9995.020522723455</v>
      </c>
      <c r="G14">
        <f>200*$J$8+$J$11*SQRT(200)*$C$14</f>
        <v>10018.070336707591</v>
      </c>
      <c r="I14" s="5"/>
    </row>
    <row r="15" spans="1:1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2009-05-10T18:00:51Z</dcterms:created>
  <dcterms:modified xsi:type="dcterms:W3CDTF">2009-05-10T22:47:39Z</dcterms:modified>
  <cp:category/>
  <cp:version/>
  <cp:contentType/>
  <cp:contentStatus/>
</cp:coreProperties>
</file>