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7050" activeTab="0"/>
  </bookViews>
  <sheets>
    <sheet name="KurtSkew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<sst xmlns="http://schemas.openxmlformats.org/spreadsheetml/2006/main" count="14" uniqueCount="14">
  <si>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kurt =</t>
  </si>
  <si>
    <t>skew =</t>
  </si>
  <si>
    <t>29Sep2008</t>
  </si>
  <si>
    <t>Kurtosis, skewness</t>
  </si>
  <si>
    <t>Confirmation</t>
  </si>
  <si>
    <t>Kurt, Skew:</t>
  </si>
  <si>
    <r>
      <t>(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-</t>
    </r>
    <r>
      <rPr>
        <i/>
        <sz val="10"/>
        <rFont val="Times New Roman"/>
        <family val="1"/>
      </rPr>
      <t>x</t>
    </r>
    <r>
      <rPr>
        <vertAlign val="superscript"/>
        <sz val="10"/>
        <rFont val="Times New Roman"/>
        <family val="1"/>
      </rPr>
      <t>bar</t>
    </r>
    <r>
      <rPr>
        <sz val="10"/>
        <rFont val="Times New Roman"/>
        <family val="1"/>
      </rPr>
      <t>)/</t>
    </r>
    <r>
      <rPr>
        <i/>
        <sz val="10"/>
        <rFont val="Times New Roman"/>
        <family val="1"/>
      </rPr>
      <t>s</t>
    </r>
  </si>
  <si>
    <t>...^3</t>
  </si>
  <si>
    <t>...^4</t>
  </si>
  <si>
    <r>
      <t>x</t>
    </r>
    <r>
      <rPr>
        <vertAlign val="superscript"/>
        <sz val="10"/>
        <rFont val="Times New Roman"/>
        <family val="1"/>
      </rPr>
      <t>bar</t>
    </r>
    <r>
      <rPr>
        <sz val="10"/>
        <rFont val="Times New Roman"/>
        <family val="1"/>
      </rPr>
      <t xml:space="preserve"> =</t>
    </r>
  </si>
  <si>
    <r>
      <t>s</t>
    </r>
    <r>
      <rPr>
        <sz val="10"/>
        <rFont val="Times New Roman"/>
        <family val="1"/>
      </rPr>
      <t xml:space="preserve"> =</t>
    </r>
  </si>
  <si>
    <r>
      <t>n</t>
    </r>
    <r>
      <rPr>
        <sz val="10"/>
        <rFont val="Times New Roman"/>
        <family val="1"/>
      </rPr>
      <t xml:space="preserve"> =</t>
    </r>
  </si>
  <si>
    <r>
      <t>S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</si>
  <si>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S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</si>
</sst>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"/>
    </sheetView>
  </sheetViews>
  <sheetFormatPr defaultColWidth="9.33203125" defaultRowHeight="12.75"/>
  <cols>
    <col min="1" max="3" width="9.5" style="0" bestFit="1" customWidth="1"/>
    <col min="4" max="4" width="13" style="0" bestFit="1" customWidth="1"/>
    <col min="8" max="8" width="9.5" style="0" bestFit="1" customWidth="1"/>
  </cols>
  <sheetData>
    <row r="1" spans="1:3" ht="13.5">
      <c r="A1" s="4" t="s">
        <v>2</v>
      </c>
      <c r="C1" s="3" t="s">
        <v>3</v>
      </c>
    </row>
    <row r="2" spans="2:5" ht="16.5">
      <c r="B2" s="5" t="s">
        <v>5</v>
      </c>
      <c r="C2" s="9" t="s">
        <v>6</v>
      </c>
      <c r="D2" s="2" t="s">
        <v>7</v>
      </c>
      <c r="E2" s="2" t="s">
        <v>8</v>
      </c>
    </row>
    <row r="3" spans="1:8" ht="15.75">
      <c r="A3">
        <f ca="1">RAND()</f>
        <v>0.30737178923166786</v>
      </c>
      <c r="B3" s="3">
        <f>KURT(A3:A22)</f>
        <v>0.8621481102306143</v>
      </c>
      <c r="C3">
        <f>(A3-$H$3)/$H$4</f>
        <v>-0.4640064647272097</v>
      </c>
      <c r="D3">
        <f>C3^3</f>
        <v>-0.09990151954790372</v>
      </c>
      <c r="E3">
        <f>C3^4</f>
        <v>0.04635495090629904</v>
      </c>
      <c r="G3" s="10" t="s">
        <v>9</v>
      </c>
      <c r="H3" s="1">
        <f>AVERAGE(A3:A22)</f>
        <v>0.415711187447423</v>
      </c>
    </row>
    <row r="4" spans="1:8" ht="12.75">
      <c r="A4">
        <f aca="true" ca="1" t="shared" si="0" ref="A4:A11">RAND()</f>
        <v>0.35085921090780037</v>
      </c>
      <c r="B4" s="3">
        <f>SKEW(A3:A22)</f>
        <v>0.823891879395921</v>
      </c>
      <c r="C4">
        <f aca="true" t="shared" si="1" ref="C4:C22">(A4-$H$3)/$H$4</f>
        <v>-0.277754324468328</v>
      </c>
      <c r="D4">
        <f aca="true" t="shared" si="2" ref="D4:D22">C4^3</f>
        <v>-0.021428041959096037</v>
      </c>
      <c r="E4">
        <f aca="true" t="shared" si="3" ref="E4:E22">C4^4</f>
        <v>0.005951731319027707</v>
      </c>
      <c r="G4" s="10" t="s">
        <v>10</v>
      </c>
      <c r="H4" s="1">
        <f>STDEV(A3:A22)</f>
        <v>0.2334868292825362</v>
      </c>
    </row>
    <row r="5" spans="1:8" ht="12.75">
      <c r="A5">
        <f ca="1" t="shared" si="0"/>
        <v>0.8481019717313583</v>
      </c>
      <c r="C5">
        <f t="shared" si="1"/>
        <v>1.8518851175143187</v>
      </c>
      <c r="D5">
        <f t="shared" si="2"/>
        <v>6.351000173634986</v>
      </c>
      <c r="E5">
        <f t="shared" si="3"/>
        <v>11.761322702885485</v>
      </c>
      <c r="G5" s="10" t="s">
        <v>11</v>
      </c>
      <c r="H5" s="1">
        <v>20</v>
      </c>
    </row>
    <row r="6" spans="1:8" ht="14.25">
      <c r="A6">
        <f ca="1" t="shared" si="0"/>
        <v>0.37153886394242996</v>
      </c>
      <c r="C6">
        <f t="shared" si="1"/>
        <v>-0.1891855041276924</v>
      </c>
      <c r="D6">
        <f t="shared" si="2"/>
        <v>-0.006771167696699476</v>
      </c>
      <c r="E6">
        <f t="shared" si="3"/>
        <v>0.001281006774233236</v>
      </c>
      <c r="G6" s="10" t="s">
        <v>12</v>
      </c>
      <c r="H6" s="1">
        <f>SUM(D3:D22)</f>
        <v>14.088551137670251</v>
      </c>
    </row>
    <row r="7" spans="1:8" ht="14.25">
      <c r="A7">
        <f ca="1" t="shared" si="0"/>
        <v>0.45083506481701097</v>
      </c>
      <c r="C7">
        <f t="shared" si="1"/>
        <v>0.1504319428959544</v>
      </c>
      <c r="D7">
        <f t="shared" si="2"/>
        <v>0.003404240184665938</v>
      </c>
      <c r="E7">
        <f t="shared" si="3"/>
        <v>0.0005121064650637796</v>
      </c>
      <c r="G7" s="10" t="s">
        <v>13</v>
      </c>
      <c r="H7" s="1">
        <f>SUM(E3:E22)</f>
        <v>60.92745026876379</v>
      </c>
    </row>
    <row r="8" spans="1:8" ht="12.75">
      <c r="A8">
        <f ca="1" t="shared" si="0"/>
        <v>0.370708305276257</v>
      </c>
      <c r="C8">
        <f t="shared" si="1"/>
        <v>-0.19274270120268436</v>
      </c>
      <c r="D8">
        <f t="shared" si="2"/>
        <v>-0.007160342945609069</v>
      </c>
      <c r="E8">
        <f t="shared" si="3"/>
        <v>0.0013801038408742777</v>
      </c>
      <c r="G8" s="11" t="s">
        <v>0</v>
      </c>
      <c r="H8" s="7">
        <f>$H$5*($H$5+1)/(($H$5-1)*($H$5-2)*($H$5-3))*$H$7-3*($H$5-1)^2/(($H$5-2)*($H$5-3))</f>
        <v>0.8621481102306143</v>
      </c>
    </row>
    <row r="9" spans="1:8" ht="12.75">
      <c r="A9">
        <f ca="1" t="shared" si="0"/>
        <v>0.2805995678466213</v>
      </c>
      <c r="C9">
        <f t="shared" si="1"/>
        <v>-0.5786691267168083</v>
      </c>
      <c r="D9">
        <f t="shared" si="2"/>
        <v>-0.19377196225455948</v>
      </c>
      <c r="E9">
        <f t="shared" si="3"/>
        <v>0.11212985218004827</v>
      </c>
      <c r="G9" s="11" t="s">
        <v>1</v>
      </c>
      <c r="H9" s="7">
        <f>$H$5/(($H$5-1)*($H$5-2))*$H$6</f>
        <v>0.823891879395921</v>
      </c>
    </row>
    <row r="10" spans="1:8" ht="12.75">
      <c r="A10">
        <f ca="1" t="shared" si="0"/>
        <v>0.13375027424080432</v>
      </c>
      <c r="C10">
        <f t="shared" si="1"/>
        <v>-1.2076095001719576</v>
      </c>
      <c r="D10">
        <f t="shared" si="2"/>
        <v>-1.7610819375414262</v>
      </c>
      <c r="E10">
        <f t="shared" si="3"/>
        <v>2.126699278356264</v>
      </c>
      <c r="H10" s="8" t="s">
        <v>4</v>
      </c>
    </row>
    <row r="11" spans="1:5" ht="12.75">
      <c r="A11">
        <f ca="1" t="shared" si="0"/>
        <v>0.6084473754897874</v>
      </c>
      <c r="C11">
        <f t="shared" si="1"/>
        <v>0.8254692079832028</v>
      </c>
      <c r="D11">
        <f t="shared" si="2"/>
        <v>0.5624742340404267</v>
      </c>
      <c r="E11">
        <f t="shared" si="3"/>
        <v>0.4643051604843097</v>
      </c>
    </row>
    <row r="12" spans="1:5" ht="12.75">
      <c r="A12">
        <f aca="true" ca="1" t="shared" si="4" ref="A12:A22">RAND()</f>
        <v>0.04430176804662267</v>
      </c>
      <c r="C12">
        <f t="shared" si="1"/>
        <v>-1.5907082234234622</v>
      </c>
      <c r="D12">
        <f t="shared" si="2"/>
        <v>-4.025052771804387</v>
      </c>
      <c r="E12">
        <f t="shared" si="3"/>
        <v>6.402684543822638</v>
      </c>
    </row>
    <row r="13" spans="1:5" ht="12.75">
      <c r="A13">
        <f ca="1" t="shared" si="4"/>
        <v>0.3152553202022572</v>
      </c>
      <c r="C13">
        <f t="shared" si="1"/>
        <v>-0.43024211495718606</v>
      </c>
      <c r="D13">
        <f t="shared" si="2"/>
        <v>-0.07964137680029552</v>
      </c>
      <c r="E13">
        <f t="shared" si="3"/>
        <v>0.03426507439266132</v>
      </c>
    </row>
    <row r="14" spans="1:5" ht="12.75">
      <c r="A14">
        <f ca="1" t="shared" si="4"/>
        <v>0.3432783788051106</v>
      </c>
      <c r="C14">
        <f t="shared" si="1"/>
        <v>-0.31022224621785166</v>
      </c>
      <c r="D14">
        <f t="shared" si="2"/>
        <v>-0.02985511953142878</v>
      </c>
      <c r="E14">
        <f t="shared" si="3"/>
        <v>0.00926172224214229</v>
      </c>
    </row>
    <row r="15" spans="1:5" ht="12.75">
      <c r="A15">
        <f ca="1" t="shared" si="4"/>
        <v>0.5116277924077366</v>
      </c>
      <c r="C15">
        <f t="shared" si="1"/>
        <v>0.4108009229259242</v>
      </c>
      <c r="D15">
        <f t="shared" si="2"/>
        <v>0.06932569496268355</v>
      </c>
      <c r="E15">
        <f t="shared" si="3"/>
        <v>0.028479059473151495</v>
      </c>
    </row>
    <row r="16" spans="1:5" ht="12.75">
      <c r="A16">
        <f ca="1" t="shared" si="4"/>
        <v>0.5271563362498481</v>
      </c>
      <c r="C16">
        <f t="shared" si="1"/>
        <v>0.4773080740565812</v>
      </c>
      <c r="D16">
        <f t="shared" si="2"/>
        <v>0.10874175619097122</v>
      </c>
      <c r="E16">
        <f t="shared" si="3"/>
        <v>0.05190331821704279</v>
      </c>
    </row>
    <row r="17" spans="1:5" ht="12.75">
      <c r="A17">
        <f ca="1" t="shared" si="4"/>
        <v>0.24293025387332</v>
      </c>
      <c r="C17">
        <f t="shared" si="1"/>
        <v>-0.7400029119630787</v>
      </c>
      <c r="D17">
        <f t="shared" si="2"/>
        <v>-0.4052287837917702</v>
      </c>
      <c r="E17">
        <f t="shared" si="3"/>
        <v>0.2998704800171667</v>
      </c>
    </row>
    <row r="18" spans="1:5" ht="12.75">
      <c r="A18">
        <f ca="1" t="shared" si="4"/>
        <v>0.9877240748947618</v>
      </c>
      <c r="C18">
        <f t="shared" si="1"/>
        <v>2.4498721799642116</v>
      </c>
      <c r="D18">
        <f t="shared" si="2"/>
        <v>14.70382340078747</v>
      </c>
      <c r="E18">
        <f t="shared" si="3"/>
        <v>36.02248788869599</v>
      </c>
    </row>
    <row r="19" spans="1:5" ht="12.75">
      <c r="A19">
        <f ca="1" t="shared" si="4"/>
        <v>0.6409033209544175</v>
      </c>
      <c r="C19">
        <f t="shared" si="1"/>
        <v>0.9644746737919656</v>
      </c>
      <c r="D19">
        <f t="shared" si="2"/>
        <v>0.8971653330870705</v>
      </c>
      <c r="E19">
        <f t="shared" si="3"/>
        <v>0.8652932419666125</v>
      </c>
    </row>
    <row r="20" spans="1:5" ht="12.75">
      <c r="A20">
        <f ca="1" t="shared" si="4"/>
        <v>0.534110768661451</v>
      </c>
      <c r="C20">
        <f t="shared" si="1"/>
        <v>0.5070931905574674</v>
      </c>
      <c r="D20">
        <f t="shared" si="2"/>
        <v>0.1303957198287227</v>
      </c>
      <c r="E20">
        <f t="shared" si="3"/>
        <v>0.06612278160298461</v>
      </c>
    </row>
    <row r="21" spans="1:5" ht="12.75">
      <c r="A21">
        <f ca="1" t="shared" si="4"/>
        <v>0.11908167449726403</v>
      </c>
      <c r="C21">
        <f t="shared" si="1"/>
        <v>-1.2704335994524791</v>
      </c>
      <c r="D21">
        <f t="shared" si="2"/>
        <v>-2.0504817740645596</v>
      </c>
      <c r="E21">
        <f t="shared" si="3"/>
        <v>2.6050009408365438</v>
      </c>
    </row>
    <row r="22" spans="1:5" ht="12.75">
      <c r="A22">
        <f ca="1" t="shared" si="4"/>
        <v>0.3256416368719339</v>
      </c>
      <c r="C22">
        <f t="shared" si="1"/>
        <v>-0.38575859226088655</v>
      </c>
      <c r="D22">
        <f t="shared" si="2"/>
        <v>-0.05740461710901302</v>
      </c>
      <c r="E22">
        <f t="shared" si="3"/>
        <v>0.022144324285248065</v>
      </c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>Sep-2008</dc:description>
  <cp:lastModifiedBy>Miguel Casquilho</cp:lastModifiedBy>
  <dcterms:created xsi:type="dcterms:W3CDTF">2008-09-10T16:31:06Z</dcterms:created>
  <dcterms:modified xsi:type="dcterms:W3CDTF">2008-09-15T12:23:23Z</dcterms:modified>
  <cp:category>text</cp:category>
  <cp:version/>
  <cp:contentType/>
  <cp:contentStatus/>
</cp:coreProperties>
</file>