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7050" activeTab="2"/>
  </bookViews>
  <sheets>
    <sheet name="Poi" sheetId="1" r:id="rId1"/>
    <sheet name="ChartPoi" sheetId="2" r:id="rId2"/>
    <sheet name="Bin" sheetId="3" r:id="rId3"/>
    <sheet name="ChartBin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<sst xmlns="http://schemas.openxmlformats.org/spreadsheetml/2006/main" count="40" uniqueCount="19">
  <si>
    <t>AQL =</t>
  </si>
  <si>
    <t>i</t>
  </si>
  <si>
    <r>
      <t>n</t>
    </r>
    <r>
      <rPr>
        <sz val="10"/>
        <rFont val="Times New Roman"/>
        <family val="1"/>
      </rPr>
      <t xml:space="preserve"> =</t>
    </r>
  </si>
  <si>
    <r>
      <t>m</t>
    </r>
    <r>
      <rPr>
        <sz val="10"/>
        <rFont val="Times New Roman"/>
        <family val="1"/>
      </rPr>
      <t xml:space="preserve"> =</t>
    </r>
  </si>
  <si>
    <r>
      <t>n</t>
    </r>
    <r>
      <rPr>
        <sz val="10"/>
        <rFont val="Times New Roman"/>
        <family val="1"/>
      </rPr>
      <t>* AQL =</t>
    </r>
  </si>
  <si>
    <r>
      <t>F</t>
    </r>
    <r>
      <rPr>
        <vertAlign val="subscript"/>
        <sz val="10"/>
        <rFont val="Times New Roman"/>
        <family val="1"/>
      </rPr>
      <t>Poi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; 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>)</t>
    </r>
  </si>
  <si>
    <t>*10^K</t>
  </si>
  <si>
    <r>
      <t>K</t>
    </r>
    <r>
      <rPr>
        <sz val="10"/>
        <rFont val="Times New Roman"/>
        <family val="1"/>
      </rPr>
      <t xml:space="preserve"> =</t>
    </r>
  </si>
  <si>
    <t>digits</t>
  </si>
  <si>
    <t>From</t>
  </si>
  <si>
    <t>To</t>
  </si>
  <si>
    <t>RandomN</t>
  </si>
  <si>
    <t>RandomP</t>
  </si>
  <si>
    <r>
      <t>X</t>
    </r>
    <r>
      <rPr>
        <vertAlign val="superscript"/>
        <sz val="10"/>
        <rFont val="Times New Roman"/>
        <family val="1"/>
      </rPr>
      <t>--</t>
    </r>
    <r>
      <rPr>
        <sz val="10"/>
        <rFont val="Times New Roman"/>
        <family val="1"/>
      </rPr>
      <t xml:space="preserve"> =</t>
    </r>
  </si>
  <si>
    <t>RandomN=ROUND(RAND()*10^$B$4;0)</t>
  </si>
  <si>
    <t>RandomP=1+LOOKUP(I7;$C$7:$C$16;$A$7:$A$16)</t>
  </si>
  <si>
    <r>
      <t>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</si>
  <si>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F</t>
    </r>
    <r>
      <rPr>
        <vertAlign val="subscript"/>
        <sz val="10"/>
        <rFont val="Times New Roman"/>
        <family val="1"/>
      </rPr>
      <t>bin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;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)</t>
    </r>
  </si>
  <si>
    <r>
      <t>n p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>=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</si>
</sst>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"/>
    <numFmt numFmtId="165" formatCode="0000"/>
  </numFmts>
  <fonts count="14">
    <font>
      <sz val="10"/>
      <name val="Arial Narrow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vertAlign val="subscript"/>
      <sz val="10"/>
      <name val="Times New Roman"/>
      <family val="1"/>
    </font>
    <font>
      <sz val="8"/>
      <name val="Arial Narrow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4.5"/>
      <name val="Arial Narrow"/>
      <family val="0"/>
    </font>
    <font>
      <b/>
      <sz val="5.5"/>
      <name val="Arial Narrow"/>
      <family val="0"/>
    </font>
    <font>
      <i/>
      <sz val="9.75"/>
      <name val="Times New Roman"/>
      <family val="1"/>
    </font>
    <font>
      <sz val="9.7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0" fontId="0" fillId="0" borderId="0" xfId="0" applyAlignment="1" quotePrefix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Border="1" applyAlignment="1" quotePrefix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" fillId="0" borderId="5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65" fontId="6" fillId="0" borderId="0" xfId="0" applyNumberFormat="1" applyFont="1" applyBorder="1" applyAlignment="1">
      <alignment/>
    </xf>
    <xf numFmtId="0" fontId="7" fillId="3" borderId="4" xfId="0" applyFont="1" applyFill="1" applyBorder="1" applyAlignment="1">
      <alignment/>
    </xf>
    <xf numFmtId="0" fontId="6" fillId="0" borderId="1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 Narrow"/>
                <a:ea typeface="Arial Narrow"/>
                <a:cs typeface="Arial Narrow"/>
              </a:rPr>
              <a:t>Poisson cumulative probability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0375"/>
          <c:w val="0.91225"/>
          <c:h val="0.808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80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Poi!$A$8:$A$14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Poi!$B$8:$B$14</c:f>
              <c:numCache>
                <c:ptCount val="7"/>
                <c:pt idx="0">
                  <c:v>0.24659696394160643</c:v>
                </c:pt>
                <c:pt idx="1">
                  <c:v>0.5918327134598556</c:v>
                </c:pt>
                <c:pt idx="2">
                  <c:v>0.8334977381226298</c:v>
                </c:pt>
                <c:pt idx="3">
                  <c:v>0.9462747496319246</c:v>
                </c:pt>
                <c:pt idx="4">
                  <c:v>0.9857467036601777</c:v>
                </c:pt>
                <c:pt idx="5">
                  <c:v>0.9967988507880887</c:v>
                </c:pt>
                <c:pt idx="6">
                  <c:v>0.9993776851179346</c:v>
                </c:pt>
              </c:numCache>
            </c:numRef>
          </c:yVal>
          <c:smooth val="0"/>
        </c:ser>
        <c:axId val="55268732"/>
        <c:axId val="27656541"/>
      </c:scatterChart>
      <c:valAx>
        <c:axId val="5526873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6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7656541"/>
        <c:crosses val="autoZero"/>
        <c:crossBetween val="midCat"/>
        <c:dispUnits/>
      </c:valAx>
      <c:valAx>
        <c:axId val="2765654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/>
                  <a:t>F</a:t>
                </a:r>
                <a:r>
                  <a:rPr lang="en-US" cap="none" sz="975" b="0" i="0" u="none" baseline="0"/>
                  <a:t>(</a:t>
                </a:r>
                <a:r>
                  <a:rPr lang="en-US" cap="none" sz="975" b="0" i="1" u="none" baseline="0"/>
                  <a:t>x</a:t>
                </a:r>
                <a:r>
                  <a:rPr lang="en-US" cap="none" sz="975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526873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 Narrow"/>
                <a:ea typeface="Arial Narrow"/>
                <a:cs typeface="Arial Narrow"/>
              </a:rPr>
              <a:t>Binomial cumulative probability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0375"/>
          <c:w val="0.91225"/>
          <c:h val="0.808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80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Bin!$A$8:$A$14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Bin!$B$8:$B$14</c:f>
              <c:numCache>
                <c:ptCount val="7"/>
                <c:pt idx="0">
                  <c:v>0.23960349927139865</c:v>
                </c:pt>
                <c:pt idx="1">
                  <c:v>0.5890252690421884</c:v>
                </c:pt>
                <c:pt idx="2">
                  <c:v>0.8365323559631646</c:v>
                </c:pt>
                <c:pt idx="3">
                  <c:v>0.9499731041352787</c:v>
                </c:pt>
                <c:pt idx="4">
                  <c:v>0.9877866868593167</c:v>
                </c:pt>
                <c:pt idx="5">
                  <c:v>0.9975551957296932</c:v>
                </c:pt>
                <c:pt idx="6">
                  <c:v>0.9995903017443549</c:v>
                </c:pt>
              </c:numCache>
            </c:numRef>
          </c:yVal>
          <c:smooth val="0"/>
        </c:ser>
        <c:axId val="47582278"/>
        <c:axId val="25587319"/>
      </c:scatterChart>
      <c:valAx>
        <c:axId val="4758227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6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5587319"/>
        <c:crosses val="autoZero"/>
        <c:crossBetween val="midCat"/>
        <c:dispUnits/>
      </c:valAx>
      <c:valAx>
        <c:axId val="2558731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/>
                  <a:t>F</a:t>
                </a:r>
                <a:r>
                  <a:rPr lang="en-US" cap="none" sz="975" b="0" i="0" u="none" baseline="0"/>
                  <a:t>(</a:t>
                </a:r>
                <a:r>
                  <a:rPr lang="en-US" cap="none" sz="975" b="0" i="1" u="none" baseline="0"/>
                  <a:t>x</a:t>
                </a:r>
                <a:r>
                  <a:rPr lang="en-US" cap="none" sz="975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758227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2.8" right="0.75" top="1" bottom="6.63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2.8" right="0.75" top="1" bottom="6.63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3053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3053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9.33203125" defaultRowHeight="12.75"/>
  <cols>
    <col min="1" max="16384" width="8.83203125" style="0" customWidth="1"/>
  </cols>
  <sheetData>
    <row r="1" spans="1:2" ht="12.75">
      <c r="A1" s="10" t="s">
        <v>0</v>
      </c>
      <c r="B1" s="1">
        <v>0.04</v>
      </c>
    </row>
    <row r="2" spans="1:8" ht="12.75">
      <c r="A2" s="3" t="s">
        <v>2</v>
      </c>
      <c r="B2" s="2">
        <v>35</v>
      </c>
      <c r="C2" s="4" t="s">
        <v>3</v>
      </c>
      <c r="D2" s="5" t="s">
        <v>4</v>
      </c>
      <c r="E2" s="2">
        <f>$B$2*$B$1</f>
        <v>1.4000000000000001</v>
      </c>
      <c r="H2" s="14" t="s">
        <v>14</v>
      </c>
    </row>
    <row r="3" spans="1:8" ht="12.75">
      <c r="A3" s="3"/>
      <c r="B3" s="2"/>
      <c r="C3" s="4"/>
      <c r="D3" s="5"/>
      <c r="E3" s="2"/>
      <c r="H3" s="6" t="s">
        <v>15</v>
      </c>
    </row>
    <row r="4" spans="1:3" ht="12.75">
      <c r="A4" s="3" t="s">
        <v>7</v>
      </c>
      <c r="B4" s="2">
        <v>4</v>
      </c>
      <c r="C4" t="s">
        <v>8</v>
      </c>
    </row>
    <row r="5" spans="1:2" ht="12.75">
      <c r="A5" s="3"/>
      <c r="B5" s="2"/>
    </row>
    <row r="6" spans="1:10" ht="14.25">
      <c r="A6" s="17" t="s">
        <v>1</v>
      </c>
      <c r="B6" s="17" t="s">
        <v>5</v>
      </c>
      <c r="C6" s="18" t="s">
        <v>6</v>
      </c>
      <c r="D6" s="19" t="s">
        <v>9</v>
      </c>
      <c r="E6" s="19" t="s">
        <v>10</v>
      </c>
      <c r="F6" s="20" t="s">
        <v>9</v>
      </c>
      <c r="G6" s="20" t="s">
        <v>10</v>
      </c>
      <c r="I6" s="21" t="s">
        <v>11</v>
      </c>
      <c r="J6" s="21" t="s">
        <v>12</v>
      </c>
    </row>
    <row r="7" spans="1:12" ht="15.75">
      <c r="A7" s="22">
        <v>-1</v>
      </c>
      <c r="B7" s="23">
        <v>0</v>
      </c>
      <c r="C7" s="32">
        <f>ROUND(B7,$B$4)*10^$B$4</f>
        <v>0</v>
      </c>
      <c r="D7" s="11"/>
      <c r="E7" s="12"/>
      <c r="F7" s="7"/>
      <c r="G7" s="8"/>
      <c r="I7" s="15">
        <v>9856</v>
      </c>
      <c r="J7" s="16">
        <f>1+LOOKUP(I7,$C$7:$C$16,$A$7:$A$16)</f>
        <v>4</v>
      </c>
      <c r="K7" s="3" t="s">
        <v>13</v>
      </c>
      <c r="L7">
        <f>AVERAGE($J$7:$J$24)</f>
        <v>1.6666666666666667</v>
      </c>
    </row>
    <row r="8" spans="1:12" ht="15.75">
      <c r="A8" s="33">
        <v>0</v>
      </c>
      <c r="B8" s="24">
        <f>POISSON(A8,$E$2,1)</f>
        <v>0.24659696394160643</v>
      </c>
      <c r="C8" s="13">
        <f>ROUND(B8,$B$4)*10^$B$4</f>
        <v>2466</v>
      </c>
      <c r="D8" s="11">
        <f>C7+1</f>
        <v>1</v>
      </c>
      <c r="E8" s="12">
        <f>C8</f>
        <v>2466</v>
      </c>
      <c r="F8" s="7">
        <f>C7</f>
        <v>0</v>
      </c>
      <c r="G8" s="8">
        <f>C8-1</f>
        <v>2465</v>
      </c>
      <c r="I8" s="15">
        <v>9409</v>
      </c>
      <c r="J8" s="16">
        <f aca="true" t="shared" si="0" ref="J8:J24">1+LOOKUP(I8,$C$7:$C$16,$A$7:$A$16)</f>
        <v>3</v>
      </c>
      <c r="K8" s="3" t="s">
        <v>16</v>
      </c>
      <c r="L8">
        <f>STDEV($J$7:$J$24)^2</f>
        <v>4.588235294117647</v>
      </c>
    </row>
    <row r="9" spans="1:10" ht="12.75">
      <c r="A9" s="33">
        <f>A8+1</f>
        <v>1</v>
      </c>
      <c r="B9" s="24">
        <f aca="true" t="shared" si="1" ref="B9:B21">POISSON(A9,$E$2,1)</f>
        <v>0.5918327134598556</v>
      </c>
      <c r="C9" s="13">
        <f aca="true" t="shared" si="2" ref="C9:C21">ROUND(B9,$B$4)*10^$B$4</f>
        <v>5918</v>
      </c>
      <c r="D9" s="11">
        <f aca="true" t="shared" si="3" ref="D9:D21">C8+1</f>
        <v>2467</v>
      </c>
      <c r="E9" s="12">
        <f aca="true" t="shared" si="4" ref="E9:E18">C9</f>
        <v>5918</v>
      </c>
      <c r="F9" s="7">
        <f aca="true" t="shared" si="5" ref="F9:F18">C8</f>
        <v>2466</v>
      </c>
      <c r="G9" s="8">
        <f aca="true" t="shared" si="6" ref="G9:G18">C9-1</f>
        <v>5917</v>
      </c>
      <c r="I9" s="15">
        <v>4051</v>
      </c>
      <c r="J9" s="16">
        <f t="shared" si="0"/>
        <v>1</v>
      </c>
    </row>
    <row r="10" spans="1:10" ht="12.75">
      <c r="A10" s="33">
        <f aca="true" t="shared" si="7" ref="A10:A18">A9+1</f>
        <v>2</v>
      </c>
      <c r="B10" s="24">
        <f t="shared" si="1"/>
        <v>0.8334977381226298</v>
      </c>
      <c r="C10" s="13">
        <f t="shared" si="2"/>
        <v>8335</v>
      </c>
      <c r="D10" s="11">
        <f t="shared" si="3"/>
        <v>5919</v>
      </c>
      <c r="E10" s="12">
        <f t="shared" si="4"/>
        <v>8335</v>
      </c>
      <c r="F10" s="7">
        <f t="shared" si="5"/>
        <v>5918</v>
      </c>
      <c r="G10" s="8">
        <f t="shared" si="6"/>
        <v>8334</v>
      </c>
      <c r="I10" s="15">
        <v>3568</v>
      </c>
      <c r="J10" s="16">
        <f t="shared" si="0"/>
        <v>1</v>
      </c>
    </row>
    <row r="11" spans="1:10" ht="12.75">
      <c r="A11" s="33">
        <f t="shared" si="7"/>
        <v>3</v>
      </c>
      <c r="B11" s="24">
        <f t="shared" si="1"/>
        <v>0.9462747496319246</v>
      </c>
      <c r="C11" s="13">
        <f t="shared" si="2"/>
        <v>9463</v>
      </c>
      <c r="D11" s="11">
        <f t="shared" si="3"/>
        <v>8336</v>
      </c>
      <c r="E11" s="12">
        <f t="shared" si="4"/>
        <v>9463</v>
      </c>
      <c r="F11" s="7">
        <f t="shared" si="5"/>
        <v>8335</v>
      </c>
      <c r="G11" s="8">
        <f t="shared" si="6"/>
        <v>9462</v>
      </c>
      <c r="I11" s="15">
        <v>5855</v>
      </c>
      <c r="J11" s="16">
        <f t="shared" si="0"/>
        <v>1</v>
      </c>
    </row>
    <row r="12" spans="1:10" ht="12.75">
      <c r="A12" s="33">
        <f t="shared" si="7"/>
        <v>4</v>
      </c>
      <c r="B12" s="24">
        <f t="shared" si="1"/>
        <v>0.9857467036601777</v>
      </c>
      <c r="C12" s="13">
        <f t="shared" si="2"/>
        <v>9857</v>
      </c>
      <c r="D12" s="11">
        <f t="shared" si="3"/>
        <v>9464</v>
      </c>
      <c r="E12" s="12">
        <f t="shared" si="4"/>
        <v>9857</v>
      </c>
      <c r="F12" s="7">
        <f t="shared" si="5"/>
        <v>9463</v>
      </c>
      <c r="G12" s="8">
        <f t="shared" si="6"/>
        <v>9856</v>
      </c>
      <c r="I12" s="15">
        <v>2341</v>
      </c>
      <c r="J12" s="16">
        <f t="shared" si="0"/>
        <v>0</v>
      </c>
    </row>
    <row r="13" spans="1:10" ht="12.75">
      <c r="A13" s="33">
        <f t="shared" si="7"/>
        <v>5</v>
      </c>
      <c r="B13" s="24">
        <f t="shared" si="1"/>
        <v>0.9967988507880887</v>
      </c>
      <c r="C13" s="13">
        <f t="shared" si="2"/>
        <v>9968</v>
      </c>
      <c r="D13" s="11">
        <f t="shared" si="3"/>
        <v>9858</v>
      </c>
      <c r="E13" s="12">
        <f t="shared" si="4"/>
        <v>9968</v>
      </c>
      <c r="F13" s="7">
        <f t="shared" si="5"/>
        <v>9857</v>
      </c>
      <c r="G13" s="8">
        <f t="shared" si="6"/>
        <v>9967</v>
      </c>
      <c r="I13" s="15">
        <v>9371</v>
      </c>
      <c r="J13" s="16">
        <f t="shared" si="0"/>
        <v>3</v>
      </c>
    </row>
    <row r="14" spans="1:10" ht="12.75">
      <c r="A14" s="33">
        <f t="shared" si="7"/>
        <v>6</v>
      </c>
      <c r="B14" s="24">
        <f t="shared" si="1"/>
        <v>0.9993776851179346</v>
      </c>
      <c r="C14" s="13">
        <f t="shared" si="2"/>
        <v>9994</v>
      </c>
      <c r="D14" s="11">
        <f t="shared" si="3"/>
        <v>9969</v>
      </c>
      <c r="E14" s="12">
        <f t="shared" si="4"/>
        <v>9994</v>
      </c>
      <c r="F14" s="7">
        <f t="shared" si="5"/>
        <v>9968</v>
      </c>
      <c r="G14" s="8">
        <f t="shared" si="6"/>
        <v>9993</v>
      </c>
      <c r="I14" s="15">
        <v>1272</v>
      </c>
      <c r="J14" s="16">
        <f t="shared" si="0"/>
        <v>0</v>
      </c>
    </row>
    <row r="15" spans="1:10" ht="12.75">
      <c r="A15" s="33">
        <f t="shared" si="7"/>
        <v>7</v>
      </c>
      <c r="B15" s="24">
        <f t="shared" si="1"/>
        <v>0.9998934519839038</v>
      </c>
      <c r="C15" s="13">
        <f t="shared" si="2"/>
        <v>9999</v>
      </c>
      <c r="D15" s="11">
        <f t="shared" si="3"/>
        <v>9995</v>
      </c>
      <c r="E15" s="12">
        <f t="shared" si="4"/>
        <v>9999</v>
      </c>
      <c r="F15" s="7">
        <f t="shared" si="5"/>
        <v>9994</v>
      </c>
      <c r="G15" s="8">
        <f t="shared" si="6"/>
        <v>9998</v>
      </c>
      <c r="I15" s="15">
        <v>9277</v>
      </c>
      <c r="J15" s="16">
        <f t="shared" si="0"/>
        <v>3</v>
      </c>
    </row>
    <row r="16" spans="1:10" ht="12.75">
      <c r="A16" s="33">
        <f t="shared" si="7"/>
        <v>8</v>
      </c>
      <c r="B16" s="24">
        <f t="shared" si="1"/>
        <v>0.9999837111854485</v>
      </c>
      <c r="C16" s="13">
        <f t="shared" si="2"/>
        <v>10000</v>
      </c>
      <c r="D16" s="11">
        <f t="shared" si="3"/>
        <v>10000</v>
      </c>
      <c r="E16" s="12">
        <f t="shared" si="4"/>
        <v>10000</v>
      </c>
      <c r="F16" s="7">
        <f t="shared" si="5"/>
        <v>9999</v>
      </c>
      <c r="G16" s="8">
        <f t="shared" si="6"/>
        <v>9999</v>
      </c>
      <c r="I16" s="31">
        <v>0</v>
      </c>
      <c r="J16" s="16">
        <f t="shared" si="0"/>
        <v>0</v>
      </c>
    </row>
    <row r="17" spans="1:10" ht="12.75">
      <c r="A17" s="33">
        <f t="shared" si="7"/>
        <v>9</v>
      </c>
      <c r="B17" s="24">
        <f t="shared" si="1"/>
        <v>0.9999977515056887</v>
      </c>
      <c r="C17" s="13">
        <f t="shared" si="2"/>
        <v>10000</v>
      </c>
      <c r="D17" s="11">
        <f t="shared" si="3"/>
        <v>10001</v>
      </c>
      <c r="E17" s="12">
        <f t="shared" si="4"/>
        <v>10000</v>
      </c>
      <c r="F17" s="7">
        <f t="shared" si="5"/>
        <v>10000</v>
      </c>
      <c r="G17" s="8">
        <f t="shared" si="6"/>
        <v>9999</v>
      </c>
      <c r="I17" s="15">
        <v>2465</v>
      </c>
      <c r="J17" s="16">
        <f>1+LOOKUP(I17,$C$7:$C$16,$A$7:$A$16)</f>
        <v>0</v>
      </c>
    </row>
    <row r="18" spans="1:10" ht="12.75">
      <c r="A18" s="33">
        <f t="shared" si="7"/>
        <v>10</v>
      </c>
      <c r="B18" s="24">
        <f t="shared" si="1"/>
        <v>0.9999997171505223</v>
      </c>
      <c r="C18" s="13">
        <f t="shared" si="2"/>
        <v>10000</v>
      </c>
      <c r="D18" s="11">
        <f t="shared" si="3"/>
        <v>10001</v>
      </c>
      <c r="E18" s="12">
        <f t="shared" si="4"/>
        <v>10000</v>
      </c>
      <c r="F18" s="7">
        <f t="shared" si="5"/>
        <v>10000</v>
      </c>
      <c r="G18" s="8">
        <f t="shared" si="6"/>
        <v>9999</v>
      </c>
      <c r="I18" s="31">
        <v>2466</v>
      </c>
      <c r="J18" s="16">
        <f>1+LOOKUP(I18,$C$7:$C$16,$A$7:$A$16)</f>
        <v>1</v>
      </c>
    </row>
    <row r="19" spans="1:10" ht="12.75">
      <c r="A19" s="33">
        <f>A18+1</f>
        <v>11</v>
      </c>
      <c r="B19" s="24">
        <f t="shared" si="1"/>
        <v>0.999999967323501</v>
      </c>
      <c r="C19" s="13">
        <f t="shared" si="2"/>
        <v>10000</v>
      </c>
      <c r="D19" s="11">
        <f t="shared" si="3"/>
        <v>10001</v>
      </c>
      <c r="E19" s="12">
        <f>C19</f>
        <v>10000</v>
      </c>
      <c r="F19" s="7">
        <f>C18</f>
        <v>10000</v>
      </c>
      <c r="G19" s="8">
        <f>C19-1</f>
        <v>9999</v>
      </c>
      <c r="I19" s="15">
        <v>1</v>
      </c>
      <c r="J19" s="16">
        <f t="shared" si="0"/>
        <v>0</v>
      </c>
    </row>
    <row r="20" spans="1:10" ht="12.75">
      <c r="A20" s="22">
        <f>A19+1</f>
        <v>12</v>
      </c>
      <c r="B20" s="24">
        <f t="shared" si="1"/>
        <v>0.9999999965103487</v>
      </c>
      <c r="C20" s="13">
        <f t="shared" si="2"/>
        <v>10000</v>
      </c>
      <c r="D20" s="11">
        <f t="shared" si="3"/>
        <v>10001</v>
      </c>
      <c r="E20" s="12">
        <f>C20</f>
        <v>10000</v>
      </c>
      <c r="F20" s="7">
        <f>C19</f>
        <v>10000</v>
      </c>
      <c r="G20" s="8">
        <f>C20-1</f>
        <v>9999</v>
      </c>
      <c r="I20" s="15">
        <v>5316</v>
      </c>
      <c r="J20" s="16">
        <f>1+LOOKUP(I20,$C$7:$C$16,$A$7:$A$16)</f>
        <v>1</v>
      </c>
    </row>
    <row r="21" spans="1:10" ht="12.75">
      <c r="A21" s="25">
        <f>A20+1</f>
        <v>13</v>
      </c>
      <c r="B21" s="26">
        <f t="shared" si="1"/>
        <v>0.9999999996535476</v>
      </c>
      <c r="C21" s="9">
        <f t="shared" si="2"/>
        <v>10000</v>
      </c>
      <c r="D21" s="27">
        <f t="shared" si="3"/>
        <v>10001</v>
      </c>
      <c r="E21" s="28">
        <f>C21</f>
        <v>10000</v>
      </c>
      <c r="F21" s="29">
        <f>C20</f>
        <v>10000</v>
      </c>
      <c r="G21" s="30">
        <f>C21-1</f>
        <v>9999</v>
      </c>
      <c r="I21" s="15">
        <v>9580</v>
      </c>
      <c r="J21" s="16">
        <f t="shared" si="0"/>
        <v>4</v>
      </c>
    </row>
    <row r="22" spans="9:10" ht="12.75">
      <c r="I22" s="31">
        <v>9999</v>
      </c>
      <c r="J22" s="16">
        <f t="shared" si="0"/>
        <v>8</v>
      </c>
    </row>
    <row r="23" spans="9:10" ht="12.75">
      <c r="I23" s="15">
        <v>831</v>
      </c>
      <c r="J23" s="16">
        <f t="shared" si="0"/>
        <v>0</v>
      </c>
    </row>
    <row r="24" spans="9:10" ht="12.75">
      <c r="I24" s="15">
        <v>1801</v>
      </c>
      <c r="J24" s="16">
        <f t="shared" si="0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1" sqref="A1"/>
    </sheetView>
  </sheetViews>
  <sheetFormatPr defaultColWidth="9.33203125" defaultRowHeight="12.75"/>
  <cols>
    <col min="1" max="16384" width="8.83203125" style="0" customWidth="1"/>
  </cols>
  <sheetData>
    <row r="1" spans="1:2" ht="12.75">
      <c r="A1" s="10" t="s">
        <v>0</v>
      </c>
      <c r="B1" s="1">
        <v>0.04</v>
      </c>
    </row>
    <row r="2" spans="1:8" ht="12.75">
      <c r="A2" s="3" t="s">
        <v>2</v>
      </c>
      <c r="B2" s="2">
        <v>35</v>
      </c>
      <c r="C2" s="4" t="s">
        <v>3</v>
      </c>
      <c r="D2" s="5" t="s">
        <v>4</v>
      </c>
      <c r="E2" s="2">
        <f>$B$2*$B$1</f>
        <v>1.4000000000000001</v>
      </c>
      <c r="H2" s="14" t="s">
        <v>14</v>
      </c>
    </row>
    <row r="3" spans="1:8" ht="15.75">
      <c r="A3" s="3"/>
      <c r="B3" s="2"/>
      <c r="C3" s="4" t="s">
        <v>16</v>
      </c>
      <c r="D3" s="5" t="s">
        <v>18</v>
      </c>
      <c r="E3" s="2">
        <f>$B$2*$B$1*(1-$B$1)</f>
        <v>1.344</v>
      </c>
      <c r="H3" s="6" t="s">
        <v>15</v>
      </c>
    </row>
    <row r="4" spans="1:3" ht="12.75">
      <c r="A4" s="3" t="s">
        <v>7</v>
      </c>
      <c r="B4" s="2">
        <v>4</v>
      </c>
      <c r="C4" t="s">
        <v>8</v>
      </c>
    </row>
    <row r="5" spans="1:2" ht="12.75">
      <c r="A5" s="3"/>
      <c r="B5" s="2"/>
    </row>
    <row r="6" spans="1:10" ht="14.25">
      <c r="A6" s="17" t="s">
        <v>1</v>
      </c>
      <c r="B6" s="34" t="s">
        <v>17</v>
      </c>
      <c r="C6" s="18" t="s">
        <v>6</v>
      </c>
      <c r="D6" s="19" t="s">
        <v>9</v>
      </c>
      <c r="E6" s="19" t="s">
        <v>10</v>
      </c>
      <c r="F6" s="20" t="s">
        <v>9</v>
      </c>
      <c r="G6" s="20" t="s">
        <v>10</v>
      </c>
      <c r="I6" s="21" t="s">
        <v>11</v>
      </c>
      <c r="J6" s="21" t="s">
        <v>12</v>
      </c>
    </row>
    <row r="7" spans="1:12" ht="15.75">
      <c r="A7" s="22">
        <v>-1</v>
      </c>
      <c r="B7" s="23">
        <v>0</v>
      </c>
      <c r="C7" s="32">
        <f aca="true" t="shared" si="0" ref="C7:C43">ROUND(B7,$B$4)*10^$B$4</f>
        <v>0</v>
      </c>
      <c r="D7" s="11"/>
      <c r="E7" s="12"/>
      <c r="F7" s="7"/>
      <c r="G7" s="8"/>
      <c r="I7" s="15">
        <v>9856</v>
      </c>
      <c r="J7" s="16">
        <f aca="true" t="shared" si="1" ref="J7:J24">1+LOOKUP(I7,$C$7:$C$16,$A$7:$A$16)</f>
        <v>4</v>
      </c>
      <c r="K7" s="3" t="s">
        <v>13</v>
      </c>
      <c r="L7">
        <f>AVERAGE($J$7:$J$24)</f>
        <v>1.7222222222222223</v>
      </c>
    </row>
    <row r="8" spans="1:12" ht="15.75">
      <c r="A8" s="33">
        <v>0</v>
      </c>
      <c r="B8" s="24">
        <f>BINOMDIST(A8,$B$2,$B$1,1)</f>
        <v>0.23960349927139865</v>
      </c>
      <c r="C8" s="13">
        <f t="shared" si="0"/>
        <v>2396</v>
      </c>
      <c r="D8" s="11">
        <f aca="true" t="shared" si="2" ref="D8:D21">C7+1</f>
        <v>1</v>
      </c>
      <c r="E8" s="12">
        <f aca="true" t="shared" si="3" ref="E8:E21">C8</f>
        <v>2396</v>
      </c>
      <c r="F8" s="7">
        <f aca="true" t="shared" si="4" ref="F8:F21">C7</f>
        <v>0</v>
      </c>
      <c r="G8" s="8">
        <f aca="true" t="shared" si="5" ref="G8:G21">C8-1</f>
        <v>2395</v>
      </c>
      <c r="I8" s="15">
        <v>9409</v>
      </c>
      <c r="J8" s="16">
        <f t="shared" si="1"/>
        <v>3</v>
      </c>
      <c r="K8" s="3" t="s">
        <v>16</v>
      </c>
      <c r="L8">
        <f>STDEV($J$7:$J$24)^2</f>
        <v>4.447712418300654</v>
      </c>
    </row>
    <row r="9" spans="1:10" ht="12.75">
      <c r="A9" s="33">
        <f aca="true" t="shared" si="6" ref="A9:A21">A8+1</f>
        <v>1</v>
      </c>
      <c r="B9" s="24">
        <f aca="true" t="shared" si="7" ref="B9:B44">BINOMDIST(A9,$B$2,$B$1,1)</f>
        <v>0.5890252690421884</v>
      </c>
      <c r="C9" s="13">
        <f t="shared" si="0"/>
        <v>5890</v>
      </c>
      <c r="D9" s="11">
        <f t="shared" si="2"/>
        <v>2397</v>
      </c>
      <c r="E9" s="12">
        <f t="shared" si="3"/>
        <v>5890</v>
      </c>
      <c r="F9" s="7">
        <f t="shared" si="4"/>
        <v>2396</v>
      </c>
      <c r="G9" s="8">
        <f t="shared" si="5"/>
        <v>5889</v>
      </c>
      <c r="I9" s="15">
        <v>4051</v>
      </c>
      <c r="J9" s="16">
        <f t="shared" si="1"/>
        <v>1</v>
      </c>
    </row>
    <row r="10" spans="1:10" ht="12.75">
      <c r="A10" s="33">
        <f t="shared" si="6"/>
        <v>2</v>
      </c>
      <c r="B10" s="24">
        <f t="shared" si="7"/>
        <v>0.8365323559631646</v>
      </c>
      <c r="C10" s="13">
        <f t="shared" si="0"/>
        <v>8365</v>
      </c>
      <c r="D10" s="11">
        <f t="shared" si="2"/>
        <v>5891</v>
      </c>
      <c r="E10" s="12">
        <f t="shared" si="3"/>
        <v>8365</v>
      </c>
      <c r="F10" s="7">
        <f t="shared" si="4"/>
        <v>5890</v>
      </c>
      <c r="G10" s="8">
        <f t="shared" si="5"/>
        <v>8364</v>
      </c>
      <c r="I10" s="15">
        <v>3568</v>
      </c>
      <c r="J10" s="16">
        <f t="shared" si="1"/>
        <v>1</v>
      </c>
    </row>
    <row r="11" spans="1:10" ht="12.75">
      <c r="A11" s="33">
        <f t="shared" si="6"/>
        <v>3</v>
      </c>
      <c r="B11" s="24">
        <f t="shared" si="7"/>
        <v>0.9499731041352787</v>
      </c>
      <c r="C11" s="13">
        <f t="shared" si="0"/>
        <v>9500</v>
      </c>
      <c r="D11" s="11">
        <f t="shared" si="2"/>
        <v>8366</v>
      </c>
      <c r="E11" s="12">
        <f t="shared" si="3"/>
        <v>9500</v>
      </c>
      <c r="F11" s="7">
        <f t="shared" si="4"/>
        <v>8365</v>
      </c>
      <c r="G11" s="8">
        <f t="shared" si="5"/>
        <v>9499</v>
      </c>
      <c r="I11" s="15">
        <v>5855</v>
      </c>
      <c r="J11" s="16">
        <f t="shared" si="1"/>
        <v>1</v>
      </c>
    </row>
    <row r="12" spans="1:10" ht="12.75">
      <c r="A12" s="33">
        <f t="shared" si="6"/>
        <v>4</v>
      </c>
      <c r="B12" s="24">
        <f t="shared" si="7"/>
        <v>0.9877866868593167</v>
      </c>
      <c r="C12" s="13">
        <f t="shared" si="0"/>
        <v>9878</v>
      </c>
      <c r="D12" s="11">
        <f t="shared" si="2"/>
        <v>9501</v>
      </c>
      <c r="E12" s="12">
        <f t="shared" si="3"/>
        <v>9878</v>
      </c>
      <c r="F12" s="7">
        <f t="shared" si="4"/>
        <v>9500</v>
      </c>
      <c r="G12" s="8">
        <f t="shared" si="5"/>
        <v>9877</v>
      </c>
      <c r="I12" s="15">
        <v>2341</v>
      </c>
      <c r="J12" s="16">
        <f t="shared" si="1"/>
        <v>0</v>
      </c>
    </row>
    <row r="13" spans="1:10" ht="12.75">
      <c r="A13" s="33">
        <f t="shared" si="6"/>
        <v>5</v>
      </c>
      <c r="B13" s="24">
        <f t="shared" si="7"/>
        <v>0.9975551957296932</v>
      </c>
      <c r="C13" s="13">
        <f t="shared" si="0"/>
        <v>9976</v>
      </c>
      <c r="D13" s="11">
        <f t="shared" si="2"/>
        <v>9879</v>
      </c>
      <c r="E13" s="12">
        <f t="shared" si="3"/>
        <v>9976</v>
      </c>
      <c r="F13" s="7">
        <f t="shared" si="4"/>
        <v>9878</v>
      </c>
      <c r="G13" s="8">
        <f t="shared" si="5"/>
        <v>9975</v>
      </c>
      <c r="I13" s="15">
        <v>9371</v>
      </c>
      <c r="J13" s="16">
        <f t="shared" si="1"/>
        <v>3</v>
      </c>
    </row>
    <row r="14" spans="1:10" ht="12.75">
      <c r="A14" s="33">
        <f t="shared" si="6"/>
        <v>6</v>
      </c>
      <c r="B14" s="24">
        <f t="shared" si="7"/>
        <v>0.9995903017443549</v>
      </c>
      <c r="C14" s="13">
        <f t="shared" si="0"/>
        <v>9996</v>
      </c>
      <c r="D14" s="11">
        <f t="shared" si="2"/>
        <v>9977</v>
      </c>
      <c r="E14" s="12">
        <f t="shared" si="3"/>
        <v>9996</v>
      </c>
      <c r="F14" s="7">
        <f t="shared" si="4"/>
        <v>9976</v>
      </c>
      <c r="G14" s="8">
        <f t="shared" si="5"/>
        <v>9995</v>
      </c>
      <c r="I14" s="15">
        <v>1272</v>
      </c>
      <c r="J14" s="16">
        <f t="shared" si="1"/>
        <v>0</v>
      </c>
    </row>
    <row r="15" spans="1:10" ht="12.75">
      <c r="A15" s="33">
        <f t="shared" si="6"/>
        <v>7</v>
      </c>
      <c r="B15" s="24">
        <f t="shared" si="7"/>
        <v>0.9999415998064096</v>
      </c>
      <c r="C15" s="13">
        <f t="shared" si="0"/>
        <v>9999</v>
      </c>
      <c r="D15" s="11">
        <f t="shared" si="2"/>
        <v>9997</v>
      </c>
      <c r="E15" s="12">
        <f t="shared" si="3"/>
        <v>9999</v>
      </c>
      <c r="F15" s="7">
        <f t="shared" si="4"/>
        <v>9996</v>
      </c>
      <c r="G15" s="8">
        <f t="shared" si="5"/>
        <v>9998</v>
      </c>
      <c r="I15" s="15">
        <v>9277</v>
      </c>
      <c r="J15" s="16">
        <f t="shared" si="1"/>
        <v>3</v>
      </c>
    </row>
    <row r="16" spans="1:10" ht="12.75">
      <c r="A16" s="33">
        <f t="shared" si="6"/>
        <v>8</v>
      </c>
      <c r="B16" s="24">
        <f t="shared" si="7"/>
        <v>0.9999928307737926</v>
      </c>
      <c r="C16" s="13">
        <f t="shared" si="0"/>
        <v>10000</v>
      </c>
      <c r="D16" s="11">
        <f t="shared" si="2"/>
        <v>10000</v>
      </c>
      <c r="E16" s="12">
        <f t="shared" si="3"/>
        <v>10000</v>
      </c>
      <c r="F16" s="7">
        <f t="shared" si="4"/>
        <v>9999</v>
      </c>
      <c r="G16" s="8">
        <f t="shared" si="5"/>
        <v>9999</v>
      </c>
      <c r="I16" s="31">
        <v>0</v>
      </c>
      <c r="J16" s="16">
        <f t="shared" si="1"/>
        <v>0</v>
      </c>
    </row>
    <row r="17" spans="1:10" ht="12.75">
      <c r="A17" s="33">
        <f t="shared" si="6"/>
        <v>9</v>
      </c>
      <c r="B17" s="24">
        <f t="shared" si="7"/>
        <v>0.9999992346447155</v>
      </c>
      <c r="C17" s="13">
        <f t="shared" si="0"/>
        <v>10000</v>
      </c>
      <c r="D17" s="11">
        <f t="shared" si="2"/>
        <v>10001</v>
      </c>
      <c r="E17" s="12">
        <f t="shared" si="3"/>
        <v>10000</v>
      </c>
      <c r="F17" s="7">
        <f t="shared" si="4"/>
        <v>10000</v>
      </c>
      <c r="G17" s="8">
        <f t="shared" si="5"/>
        <v>9999</v>
      </c>
      <c r="I17" s="15">
        <v>2465</v>
      </c>
      <c r="J17" s="16">
        <f t="shared" si="1"/>
        <v>1</v>
      </c>
    </row>
    <row r="18" spans="1:10" ht="12.75">
      <c r="A18" s="33">
        <f aca="true" t="shared" si="8" ref="A18:A42">A17+1</f>
        <v>10</v>
      </c>
      <c r="B18" s="24">
        <f t="shared" si="7"/>
        <v>0.9999999283973988</v>
      </c>
      <c r="C18" s="13">
        <f t="shared" si="0"/>
        <v>10000</v>
      </c>
      <c r="D18" s="11">
        <f t="shared" si="2"/>
        <v>10001</v>
      </c>
      <c r="E18" s="12">
        <f t="shared" si="3"/>
        <v>10000</v>
      </c>
      <c r="F18" s="7">
        <f t="shared" si="4"/>
        <v>10000</v>
      </c>
      <c r="G18" s="8">
        <f t="shared" si="5"/>
        <v>9999</v>
      </c>
      <c r="I18" s="31">
        <v>2466</v>
      </c>
      <c r="J18" s="16">
        <f t="shared" si="1"/>
        <v>1</v>
      </c>
    </row>
    <row r="19" spans="1:10" ht="12.75">
      <c r="A19" s="33">
        <f t="shared" si="8"/>
        <v>11</v>
      </c>
      <c r="B19" s="24">
        <f t="shared" si="7"/>
        <v>0.9999999940936757</v>
      </c>
      <c r="C19" s="13">
        <f t="shared" si="0"/>
        <v>10000</v>
      </c>
      <c r="D19" s="11"/>
      <c r="E19" s="12"/>
      <c r="F19" s="7"/>
      <c r="G19" s="8"/>
      <c r="I19" s="15">
        <v>1</v>
      </c>
      <c r="J19" s="16">
        <f t="shared" si="1"/>
        <v>0</v>
      </c>
    </row>
    <row r="20" spans="1:10" ht="12.75">
      <c r="A20" s="33">
        <f t="shared" si="8"/>
        <v>12</v>
      </c>
      <c r="B20" s="24">
        <f t="shared" si="7"/>
        <v>0.9999999995683654</v>
      </c>
      <c r="C20" s="13">
        <f t="shared" si="0"/>
        <v>10000</v>
      </c>
      <c r="D20" s="11"/>
      <c r="E20" s="12"/>
      <c r="F20" s="7"/>
      <c r="G20" s="8"/>
      <c r="I20" s="15">
        <v>5316</v>
      </c>
      <c r="J20" s="16">
        <f t="shared" si="1"/>
        <v>1</v>
      </c>
    </row>
    <row r="21" spans="1:10" ht="12.75">
      <c r="A21" s="33">
        <f t="shared" si="8"/>
        <v>13</v>
      </c>
      <c r="B21" s="24">
        <f t="shared" si="7"/>
        <v>0.9999999999719483</v>
      </c>
      <c r="C21" s="13">
        <f t="shared" si="0"/>
        <v>10000</v>
      </c>
      <c r="D21" s="27"/>
      <c r="E21" s="28"/>
      <c r="F21" s="29"/>
      <c r="G21" s="30"/>
      <c r="I21" s="15">
        <v>9580</v>
      </c>
      <c r="J21" s="16">
        <f t="shared" si="1"/>
        <v>4</v>
      </c>
    </row>
    <row r="22" spans="1:10" ht="12.75">
      <c r="A22" s="33">
        <f t="shared" si="8"/>
        <v>14</v>
      </c>
      <c r="B22" s="24">
        <f t="shared" si="7"/>
        <v>0.9999999999983734</v>
      </c>
      <c r="C22" s="13">
        <f t="shared" si="0"/>
        <v>10000</v>
      </c>
      <c r="I22" s="31">
        <v>9999</v>
      </c>
      <c r="J22" s="16">
        <f t="shared" si="1"/>
        <v>8</v>
      </c>
    </row>
    <row r="23" spans="1:10" ht="12.75">
      <c r="A23" s="33">
        <f t="shared" si="8"/>
        <v>15</v>
      </c>
      <c r="B23" s="24">
        <f t="shared" si="7"/>
        <v>0.9999999999999148</v>
      </c>
      <c r="C23" s="13">
        <f t="shared" si="0"/>
        <v>10000</v>
      </c>
      <c r="I23" s="15">
        <v>831</v>
      </c>
      <c r="J23" s="16">
        <f t="shared" si="1"/>
        <v>0</v>
      </c>
    </row>
    <row r="24" spans="1:10" ht="12.75">
      <c r="A24" s="33">
        <f t="shared" si="8"/>
        <v>16</v>
      </c>
      <c r="B24" s="24">
        <f t="shared" si="7"/>
        <v>0.9999999999999951</v>
      </c>
      <c r="C24" s="13">
        <f t="shared" si="0"/>
        <v>10000</v>
      </c>
      <c r="I24" s="15">
        <v>1801</v>
      </c>
      <c r="J24" s="16">
        <f t="shared" si="1"/>
        <v>0</v>
      </c>
    </row>
    <row r="25" spans="1:3" ht="12.75">
      <c r="A25" s="33">
        <f t="shared" si="8"/>
        <v>17</v>
      </c>
      <c r="B25" s="24">
        <f t="shared" si="7"/>
        <v>0.9999999999999989</v>
      </c>
      <c r="C25" s="13">
        <f t="shared" si="0"/>
        <v>10000</v>
      </c>
    </row>
    <row r="26" spans="1:3" ht="12.75">
      <c r="A26" s="33">
        <f t="shared" si="8"/>
        <v>18</v>
      </c>
      <c r="B26" s="24">
        <f t="shared" si="7"/>
        <v>0.999999999999999</v>
      </c>
      <c r="C26" s="13">
        <f t="shared" si="0"/>
        <v>10000</v>
      </c>
    </row>
    <row r="27" spans="1:3" ht="12.75">
      <c r="A27" s="33">
        <f t="shared" si="8"/>
        <v>19</v>
      </c>
      <c r="B27" s="24">
        <f t="shared" si="7"/>
        <v>0.999999999999999</v>
      </c>
      <c r="C27" s="13">
        <f t="shared" si="0"/>
        <v>10000</v>
      </c>
    </row>
    <row r="28" spans="1:3" ht="12.75">
      <c r="A28" s="33">
        <f t="shared" si="8"/>
        <v>20</v>
      </c>
      <c r="B28" s="24">
        <f t="shared" si="7"/>
        <v>0.999999999999999</v>
      </c>
      <c r="C28" s="13">
        <f t="shared" si="0"/>
        <v>10000</v>
      </c>
    </row>
    <row r="29" spans="1:3" ht="12.75">
      <c r="A29" s="33">
        <f t="shared" si="8"/>
        <v>21</v>
      </c>
      <c r="B29" s="24">
        <f t="shared" si="7"/>
        <v>0.999999999999999</v>
      </c>
      <c r="C29" s="13">
        <f t="shared" si="0"/>
        <v>10000</v>
      </c>
    </row>
    <row r="30" spans="1:3" ht="12.75">
      <c r="A30" s="33">
        <f t="shared" si="8"/>
        <v>22</v>
      </c>
      <c r="B30" s="24">
        <f t="shared" si="7"/>
        <v>0.999999999999999</v>
      </c>
      <c r="C30" s="13">
        <f t="shared" si="0"/>
        <v>10000</v>
      </c>
    </row>
    <row r="31" spans="1:3" ht="12.75">
      <c r="A31" s="33">
        <f t="shared" si="8"/>
        <v>23</v>
      </c>
      <c r="B31" s="24">
        <f t="shared" si="7"/>
        <v>0.999999999999999</v>
      </c>
      <c r="C31" s="13">
        <f t="shared" si="0"/>
        <v>10000</v>
      </c>
    </row>
    <row r="32" spans="1:3" ht="12.75">
      <c r="A32" s="33">
        <f t="shared" si="8"/>
        <v>24</v>
      </c>
      <c r="B32" s="24">
        <f t="shared" si="7"/>
        <v>0.999999999999999</v>
      </c>
      <c r="C32" s="13">
        <f t="shared" si="0"/>
        <v>10000</v>
      </c>
    </row>
    <row r="33" spans="1:3" ht="12.75">
      <c r="A33" s="33">
        <f t="shared" si="8"/>
        <v>25</v>
      </c>
      <c r="B33" s="24">
        <f t="shared" si="7"/>
        <v>0.999999999999999</v>
      </c>
      <c r="C33" s="13">
        <f t="shared" si="0"/>
        <v>10000</v>
      </c>
    </row>
    <row r="34" spans="1:3" ht="12.75">
      <c r="A34" s="33">
        <f t="shared" si="8"/>
        <v>26</v>
      </c>
      <c r="B34" s="24">
        <f t="shared" si="7"/>
        <v>0.999999999999999</v>
      </c>
      <c r="C34" s="13">
        <f t="shared" si="0"/>
        <v>10000</v>
      </c>
    </row>
    <row r="35" spans="1:3" ht="12.75">
      <c r="A35" s="33">
        <f t="shared" si="8"/>
        <v>27</v>
      </c>
      <c r="B35" s="24">
        <f t="shared" si="7"/>
        <v>0.999999999999999</v>
      </c>
      <c r="C35" s="13">
        <f t="shared" si="0"/>
        <v>10000</v>
      </c>
    </row>
    <row r="36" spans="1:3" ht="12.75">
      <c r="A36" s="33">
        <f t="shared" si="8"/>
        <v>28</v>
      </c>
      <c r="B36" s="24">
        <f t="shared" si="7"/>
        <v>0.999999999999999</v>
      </c>
      <c r="C36" s="13">
        <f t="shared" si="0"/>
        <v>10000</v>
      </c>
    </row>
    <row r="37" spans="1:3" ht="12.75">
      <c r="A37" s="33">
        <f t="shared" si="8"/>
        <v>29</v>
      </c>
      <c r="B37" s="24">
        <f t="shared" si="7"/>
        <v>0.999999999999999</v>
      </c>
      <c r="C37" s="13">
        <f t="shared" si="0"/>
        <v>10000</v>
      </c>
    </row>
    <row r="38" spans="1:3" ht="12.75">
      <c r="A38" s="33">
        <f t="shared" si="8"/>
        <v>30</v>
      </c>
      <c r="B38" s="24">
        <f t="shared" si="7"/>
        <v>0.999999999999999</v>
      </c>
      <c r="C38" s="13">
        <f t="shared" si="0"/>
        <v>10000</v>
      </c>
    </row>
    <row r="39" spans="1:3" ht="12.75">
      <c r="A39" s="33">
        <f t="shared" si="8"/>
        <v>31</v>
      </c>
      <c r="B39" s="24">
        <f t="shared" si="7"/>
        <v>0.999999999999999</v>
      </c>
      <c r="C39" s="13">
        <f t="shared" si="0"/>
        <v>10000</v>
      </c>
    </row>
    <row r="40" spans="1:3" ht="12.75">
      <c r="A40" s="33">
        <f t="shared" si="8"/>
        <v>32</v>
      </c>
      <c r="B40" s="24">
        <f t="shared" si="7"/>
        <v>0.999999999999999</v>
      </c>
      <c r="C40" s="13">
        <f t="shared" si="0"/>
        <v>10000</v>
      </c>
    </row>
    <row r="41" spans="1:3" ht="12.75">
      <c r="A41" s="33">
        <f t="shared" si="8"/>
        <v>33</v>
      </c>
      <c r="B41" s="24">
        <f t="shared" si="7"/>
        <v>0.999999999999999</v>
      </c>
      <c r="C41" s="13">
        <f t="shared" si="0"/>
        <v>10000</v>
      </c>
    </row>
    <row r="42" spans="1:3" ht="12.75">
      <c r="A42" s="33">
        <f t="shared" si="8"/>
        <v>34</v>
      </c>
      <c r="B42" s="24">
        <f t="shared" si="7"/>
        <v>0.999999999999999</v>
      </c>
      <c r="C42" s="13">
        <f t="shared" si="0"/>
        <v>10000</v>
      </c>
    </row>
    <row r="43" spans="1:3" ht="12.75">
      <c r="A43" s="33">
        <f>A42+1</f>
        <v>35</v>
      </c>
      <c r="B43" s="24">
        <f t="shared" si="7"/>
        <v>0.999999999999999</v>
      </c>
      <c r="C43" s="13">
        <f t="shared" si="0"/>
        <v>10000</v>
      </c>
    </row>
    <row r="44" spans="1:2" ht="12.75">
      <c r="A44" s="33"/>
      <c r="B44" s="2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Superior Técnico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2003-10-21T18:46:00Z</cp:lastPrinted>
  <dcterms:created xsi:type="dcterms:W3CDTF">2003-10-21T11:43:52Z</dcterms:created>
  <dcterms:modified xsi:type="dcterms:W3CDTF">2003-10-21T18:48:42Z</dcterms:modified>
  <cp:category/>
  <cp:version/>
  <cp:contentType/>
  <cp:contentStatus/>
</cp:coreProperties>
</file>