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376" windowWidth="18100" windowHeight="12920" activeTab="0"/>
  </bookViews>
  <sheets>
    <sheet name="Basic EOQ (Analytical)" sheetId="1" r:id="rId1"/>
  </sheets>
  <definedNames>
    <definedName name="AnnualHoldingCost">'Basic EOQ (Analytical)'!$G$7</definedName>
    <definedName name="AnnualSetupCost">'Basic EOQ (Analytical)'!$G$6</definedName>
    <definedName name="d">'Basic EOQ (Analytical)'!$C$4</definedName>
    <definedName name="h">'Basic EOQ (Analytical)'!$C$6</definedName>
    <definedName name="K">'Basic EOQ (Analytical)'!$C$5</definedName>
    <definedName name="L">'Basic EOQ (Analytical)'!$C$7</definedName>
    <definedName name="Q">'Basic EOQ (Analytical)'!$C$11</definedName>
    <definedName name="ReorderPoint">'Basic EOQ (Analytical)'!$G$4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'Basic EOQ (Analytical)'!$E$7:$E$9</definedName>
    <definedName name="solver_lhs2" localSheetId="0" hidden="1">'Basic EOQ (Analytical)'!$E$7:$E$9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hs1" localSheetId="0" hidden="1">'Basic EOQ (Analytical)'!$G$7:$G$9</definedName>
    <definedName name="solver_rhs2" localSheetId="0" hidden="1">'Basic EOQ (Analytical)'!$G$7:$G$9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0</definedName>
    <definedName name="solver_tol" localSheetId="0" hidden="1">0.05</definedName>
    <definedName name="solver_typ" localSheetId="0" hidden="1">1</definedName>
    <definedName name="solver_val" localSheetId="0" hidden="1">0</definedName>
    <definedName name="TotalVariableCost">'Basic EOQ (Analytical)'!$G$8</definedName>
    <definedName name="WD">'Basic EOQ (Analytical)'!$C$8</definedName>
  </definedNames>
  <calcPr fullCalcOnLoad="1"/>
</workbook>
</file>

<file path=xl/sharedStrings.xml><?xml version="1.0" encoding="utf-8"?>
<sst xmlns="http://schemas.openxmlformats.org/spreadsheetml/2006/main" count="42" uniqueCount="42">
  <si>
    <t>Range Name</t>
  </si>
  <si>
    <t>Data</t>
  </si>
  <si>
    <t>K =</t>
  </si>
  <si>
    <t>h =</t>
  </si>
  <si>
    <t>L =</t>
  </si>
  <si>
    <t>WD =</t>
  </si>
  <si>
    <t>Q =</t>
  </si>
  <si>
    <t>Decision</t>
  </si>
  <si>
    <t>(demand/year)</t>
  </si>
  <si>
    <t>(setup cost)</t>
  </si>
  <si>
    <t>(unit holding cost)</t>
  </si>
  <si>
    <t>(lead time in days)</t>
  </si>
  <si>
    <t>(working days/year)</t>
  </si>
  <si>
    <t>Results</t>
  </si>
  <si>
    <t>h</t>
  </si>
  <si>
    <t>K</t>
  </si>
  <si>
    <t>L</t>
  </si>
  <si>
    <t>Q</t>
  </si>
  <si>
    <t>ReorderPoint</t>
  </si>
  <si>
    <t>WD</t>
  </si>
  <si>
    <t>C4</t>
  </si>
  <si>
    <t>C6</t>
  </si>
  <si>
    <t>G7</t>
  </si>
  <si>
    <t>C5</t>
  </si>
  <si>
    <t>C7</t>
  </si>
  <si>
    <t>C11</t>
  </si>
  <si>
    <t>G4</t>
  </si>
  <si>
    <t>G6</t>
  </si>
  <si>
    <t>G8</t>
  </si>
  <si>
    <t>C8</t>
  </si>
  <si>
    <t>Cell</t>
  </si>
  <si>
    <t>Reorder Point</t>
  </si>
  <si>
    <t>Annual Setup Cost</t>
  </si>
  <si>
    <t>Annual Holding Cost</t>
  </si>
  <si>
    <t>Total Variable Cost</t>
  </si>
  <si>
    <t>AnnualHoldingCost</t>
  </si>
  <si>
    <t>AnnualSetupCost</t>
  </si>
  <si>
    <t>TotalVariableCost</t>
  </si>
  <si>
    <t>(optimal order quantity)</t>
  </si>
  <si>
    <t>Basic EOQ Model (Analytical Version)</t>
  </si>
  <si>
    <t>d =</t>
  </si>
  <si>
    <t>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</si>
</sst>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_(&quot;$&quot;* #,##0.000_);_(&quot;$&quot;* \(#,##0.000\);_(&quot;$&quot;* &quot;-&quot;??_);_(@_)"/>
    <numFmt numFmtId="168" formatCode="&quot;$&quot;#,##0.00"/>
    <numFmt numFmtId="169" formatCode="&quot;$&quot;#,##0.0"/>
    <numFmt numFmtId="170" formatCode="0.000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8" fillId="3" borderId="0" xfId="0" applyNumberFormat="1" applyFont="1" applyFill="1" applyBorder="1" applyAlignment="1">
      <alignment horizontal="center"/>
    </xf>
    <xf numFmtId="6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2" borderId="1" xfId="0" applyNumberFormat="1" applyFont="1" applyFill="1" applyBorder="1" applyAlignment="1">
      <alignment/>
    </xf>
    <xf numFmtId="0" fontId="8" fillId="2" borderId="2" xfId="0" applyNumberFormat="1" applyFont="1" applyFill="1" applyBorder="1" applyAlignment="1">
      <alignment/>
    </xf>
    <xf numFmtId="166" fontId="8" fillId="3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/>
    </xf>
    <xf numFmtId="0" fontId="8" fillId="2" borderId="4" xfId="0" applyNumberFormat="1" applyFont="1" applyFill="1" applyBorder="1" applyAlignment="1">
      <alignment/>
    </xf>
    <xf numFmtId="168" fontId="8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44" fontId="8" fillId="0" borderId="0" xfId="17" applyFont="1" applyFill="1" applyBorder="1" applyAlignment="1">
      <alignment horizontal="center"/>
    </xf>
    <xf numFmtId="166" fontId="8" fillId="0" borderId="0" xfId="17" applyNumberFormat="1" applyFont="1" applyFill="1" applyBorder="1" applyAlignment="1">
      <alignment horizontal="center"/>
    </xf>
    <xf numFmtId="0" fontId="8" fillId="2" borderId="5" xfId="0" applyNumberFormat="1" applyFont="1" applyFill="1" applyBorder="1" applyAlignment="1">
      <alignment/>
    </xf>
    <xf numFmtId="0" fontId="8" fillId="2" borderId="6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4" borderId="7" xfId="0" applyNumberFormat="1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168" fontId="8" fillId="4" borderId="7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  1  Introductio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2.75390625" style="2" customWidth="1"/>
    <col min="2" max="2" width="4.375" style="22" bestFit="1" customWidth="1"/>
    <col min="3" max="3" width="8.25390625" style="2" customWidth="1"/>
    <col min="4" max="4" width="16.875" style="2" bestFit="1" customWidth="1"/>
    <col min="5" max="5" width="6.75390625" style="2" customWidth="1"/>
    <col min="6" max="6" width="17.125" style="2" bestFit="1" customWidth="1"/>
    <col min="7" max="7" width="10.625" style="2" customWidth="1"/>
    <col min="8" max="8" width="5.75390625" style="2" customWidth="1"/>
    <col min="9" max="9" width="16.00390625" style="2" bestFit="1" customWidth="1"/>
    <col min="10" max="10" width="4.125" style="2" bestFit="1" customWidth="1"/>
    <col min="11" max="16384" width="10.75390625" style="2" customWidth="1"/>
  </cols>
  <sheetData>
    <row r="1" ht="16.5">
      <c r="A1" s="1" t="s">
        <v>39</v>
      </c>
    </row>
    <row r="2" ht="12" customHeight="1" thickBot="1"/>
    <row r="3" spans="2:10" ht="12" customHeight="1" thickBot="1">
      <c r="B3" s="9"/>
      <c r="C3" s="4" t="s">
        <v>1</v>
      </c>
      <c r="D3" s="3"/>
      <c r="E3" s="3"/>
      <c r="F3" s="3"/>
      <c r="G3" s="4" t="s">
        <v>13</v>
      </c>
      <c r="H3" s="3"/>
      <c r="I3" s="5" t="s">
        <v>0</v>
      </c>
      <c r="J3" s="6" t="s">
        <v>30</v>
      </c>
    </row>
    <row r="4" spans="2:10" ht="12" customHeight="1">
      <c r="B4" s="9" t="s">
        <v>40</v>
      </c>
      <c r="C4" s="7">
        <v>6000</v>
      </c>
      <c r="D4" s="8" t="s">
        <v>8</v>
      </c>
      <c r="E4" s="3"/>
      <c r="F4" s="9" t="s">
        <v>31</v>
      </c>
      <c r="G4" s="3">
        <f>d*(L/WD)</f>
        <v>215.99999999999997</v>
      </c>
      <c r="H4" s="3"/>
      <c r="I4" s="10" t="s">
        <v>35</v>
      </c>
      <c r="J4" s="11" t="s">
        <v>22</v>
      </c>
    </row>
    <row r="5" spans="2:10" ht="12">
      <c r="B5" s="9" t="s">
        <v>2</v>
      </c>
      <c r="C5" s="12">
        <v>115</v>
      </c>
      <c r="D5" s="13" t="s">
        <v>9</v>
      </c>
      <c r="E5" s="3"/>
      <c r="F5" s="9"/>
      <c r="G5" s="3"/>
      <c r="H5" s="3"/>
      <c r="I5" s="14" t="s">
        <v>36</v>
      </c>
      <c r="J5" s="15" t="s">
        <v>27</v>
      </c>
    </row>
    <row r="6" spans="2:10" ht="12">
      <c r="B6" s="9" t="s">
        <v>3</v>
      </c>
      <c r="C6" s="16">
        <v>4.2</v>
      </c>
      <c r="D6" s="13" t="s">
        <v>10</v>
      </c>
      <c r="E6" s="3"/>
      <c r="F6" s="9" t="s">
        <v>32</v>
      </c>
      <c r="G6" s="24">
        <f>K*(d/Q)</f>
        <v>1203.7441588643326</v>
      </c>
      <c r="H6" s="3"/>
      <c r="I6" s="14" t="s">
        <v>41</v>
      </c>
      <c r="J6" s="15" t="s">
        <v>20</v>
      </c>
    </row>
    <row r="7" spans="2:10" ht="12.75" thickBot="1">
      <c r="B7" s="9" t="s">
        <v>4</v>
      </c>
      <c r="C7" s="17">
        <v>9</v>
      </c>
      <c r="D7" s="13" t="s">
        <v>11</v>
      </c>
      <c r="E7" s="3"/>
      <c r="F7" s="9" t="s">
        <v>33</v>
      </c>
      <c r="G7" s="24">
        <f>h*(Q/2)</f>
        <v>1203.7441588643328</v>
      </c>
      <c r="H7" s="3"/>
      <c r="I7" s="14" t="s">
        <v>14</v>
      </c>
      <c r="J7" s="15" t="s">
        <v>21</v>
      </c>
    </row>
    <row r="8" spans="2:10" ht="12.75" thickBot="1">
      <c r="B8" s="9" t="s">
        <v>5</v>
      </c>
      <c r="C8" s="17">
        <v>250</v>
      </c>
      <c r="D8" s="13" t="s">
        <v>12</v>
      </c>
      <c r="E8" s="3"/>
      <c r="F8" s="9" t="s">
        <v>34</v>
      </c>
      <c r="G8" s="25">
        <f>AnnualSetupCost+AnnualHoldingCost</f>
        <v>2407.4883177286656</v>
      </c>
      <c r="H8" s="3"/>
      <c r="I8" s="14" t="s">
        <v>15</v>
      </c>
      <c r="J8" s="15" t="s">
        <v>23</v>
      </c>
    </row>
    <row r="9" spans="2:10" ht="12" customHeight="1">
      <c r="B9" s="9"/>
      <c r="C9" s="3"/>
      <c r="D9" s="3"/>
      <c r="E9" s="3"/>
      <c r="F9" s="3"/>
      <c r="G9" s="3"/>
      <c r="H9" s="3"/>
      <c r="I9" s="14" t="s">
        <v>16</v>
      </c>
      <c r="J9" s="15" t="s">
        <v>24</v>
      </c>
    </row>
    <row r="10" spans="2:10" ht="12" customHeight="1" thickBot="1">
      <c r="B10" s="9"/>
      <c r="C10" s="4" t="s">
        <v>7</v>
      </c>
      <c r="D10" s="3"/>
      <c r="E10" s="3"/>
      <c r="F10" s="18"/>
      <c r="G10" s="3"/>
      <c r="H10" s="3"/>
      <c r="I10" s="14" t="s">
        <v>17</v>
      </c>
      <c r="J10" s="15" t="s">
        <v>25</v>
      </c>
    </row>
    <row r="11" spans="2:10" ht="12" customHeight="1" thickBot="1">
      <c r="B11" s="9" t="s">
        <v>6</v>
      </c>
      <c r="C11" s="23">
        <f>SQRT(2*d*K/h)</f>
        <v>573.2115042211109</v>
      </c>
      <c r="D11" s="13" t="s">
        <v>38</v>
      </c>
      <c r="E11" s="3"/>
      <c r="F11" s="3"/>
      <c r="G11" s="3"/>
      <c r="H11" s="3"/>
      <c r="I11" s="14" t="s">
        <v>18</v>
      </c>
      <c r="J11" s="15" t="s">
        <v>26</v>
      </c>
    </row>
    <row r="12" spans="2:10" ht="12" customHeight="1">
      <c r="B12" s="9"/>
      <c r="C12" s="3"/>
      <c r="D12" s="3"/>
      <c r="E12" s="3"/>
      <c r="F12" s="3"/>
      <c r="G12" s="19"/>
      <c r="H12" s="3"/>
      <c r="I12" s="14" t="s">
        <v>37</v>
      </c>
      <c r="J12" s="15" t="s">
        <v>28</v>
      </c>
    </row>
    <row r="13" spans="2:10" ht="12" customHeight="1" thickBot="1">
      <c r="B13" s="9"/>
      <c r="C13" s="3"/>
      <c r="D13" s="3"/>
      <c r="E13" s="3"/>
      <c r="F13" s="3"/>
      <c r="G13" s="3"/>
      <c r="H13" s="3"/>
      <c r="I13" s="20" t="s">
        <v>19</v>
      </c>
      <c r="J13" s="21" t="s">
        <v>29</v>
      </c>
    </row>
    <row r="14" spans="2:8" ht="12" customHeight="1">
      <c r="B14" s="9"/>
      <c r="C14" s="3"/>
      <c r="D14" s="3"/>
      <c r="E14" s="3"/>
      <c r="F14" s="3"/>
      <c r="G14" s="3"/>
      <c r="H14" s="3"/>
    </row>
    <row r="15" spans="2:8" ht="12" customHeight="1">
      <c r="B15" s="9"/>
      <c r="C15" s="3"/>
      <c r="D15" s="3"/>
      <c r="E15" s="3"/>
      <c r="F15" s="3"/>
      <c r="G15" s="3"/>
      <c r="H15" s="3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</sheetData>
  <printOptions gridLines="1" headings="1"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Hillier</cp:lastModifiedBy>
  <cp:lastPrinted>2003-11-26T17:31:53Z</cp:lastPrinted>
  <dcterms:created xsi:type="dcterms:W3CDTF">1998-09-28T19:24:19Z</dcterms:created>
  <cp:category/>
  <cp:version/>
  <cp:contentType/>
  <cp:contentStatus/>
</cp:coreProperties>
</file>