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TArrefec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<sst xmlns="http://schemas.openxmlformats.org/spreadsheetml/2006/main" count="23" uniqueCount="22">
  <si>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03Sep2008</t>
  </si>
  <si>
    <r>
      <t>P</t>
    </r>
    <r>
      <rPr>
        <sz val="10"/>
        <rFont val="Times New Roman"/>
        <family val="1"/>
      </rPr>
      <t xml:space="preserve"> =</t>
    </r>
  </si>
  <si>
    <t>n</t>
  </si>
  <si>
    <r>
      <t>t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-2)</t>
    </r>
  </si>
  <si>
    <r>
      <t>s</t>
    </r>
    <r>
      <rPr>
        <vertAlign val="subscript"/>
        <sz val="10"/>
        <rFont val="Times New Roman"/>
        <family val="1"/>
      </rPr>
      <t>xy</t>
    </r>
  </si>
  <si>
    <r>
      <t>D</t>
    </r>
    <r>
      <rPr>
        <vertAlign val="subscript"/>
        <sz val="10"/>
        <rFont val="Times New Roman"/>
        <family val="1"/>
      </rPr>
      <t>regr</t>
    </r>
    <r>
      <rPr>
        <i/>
        <sz val="10"/>
        <rFont val="Times New Roman"/>
        <family val="1"/>
      </rPr>
      <t>/</t>
    </r>
    <r>
      <rPr>
        <i/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>prop</t>
    </r>
  </si>
  <si>
    <r>
      <t>p</t>
    </r>
    <r>
      <rPr>
        <sz val="10"/>
        <rFont val="Times New Roman"/>
        <family val="1"/>
      </rPr>
      <t xml:space="preserve"> =</t>
    </r>
  </si>
  <si>
    <t>ErrRel</t>
  </si>
  <si>
    <t>p "36"</t>
  </si>
  <si>
    <t>p "34"</t>
  </si>
  <si>
    <r>
      <t>D</t>
    </r>
    <r>
      <rPr>
        <b/>
        <sz val="10"/>
        <rFont val="Arial Narrow"/>
        <family val="2"/>
      </rPr>
      <t xml:space="preserve"> REGRESSÃO</t>
    </r>
  </si>
  <si>
    <r>
      <t>(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centr</t>
    </r>
  </si>
  <si>
    <r>
      <t>e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), %</t>
    </r>
  </si>
  <si>
    <t>Torre de arrefecimento, p 69 (p "75")</t>
  </si>
  <si>
    <r>
      <t>Ord. na zona média</t>
    </r>
    <r>
      <rPr>
        <b/>
        <sz val="10"/>
        <rFont val="Arial Narrow"/>
        <family val="2"/>
      </rPr>
      <t xml:space="preserve"> com erro aceitável</t>
    </r>
  </si>
  <si>
    <r>
      <t>D</t>
    </r>
    <r>
      <rPr>
        <i/>
        <sz val="10"/>
        <rFont val="Times New Roman"/>
        <family val="1"/>
      </rPr>
      <t>L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</si>
  <si>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t>L/min</t>
  </si>
  <si>
    <r>
      <t>L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</si>
  <si>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t>Etc.</t>
  </si>
  <si>
    <r>
      <t>=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y</t>
    </r>
    <r>
      <rPr>
        <vertAlign val="subscript"/>
        <sz val="10"/>
        <rFont val="Times New Roman"/>
        <family val="1"/>
      </rPr>
      <t>centr.</t>
    </r>
    <r>
      <rPr>
        <sz val="10"/>
        <rFont val="Times New Roman"/>
        <family val="1"/>
      </rPr>
      <t xml:space="preserve"> =</t>
    </r>
  </si>
  <si>
    <r>
      <t>(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)centr. =</t>
    </r>
  </si>
  <si>
    <t>(dado)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</si>
</sst>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10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0"/>
      <color indexed="10"/>
      <name val="Arial Narrow"/>
      <family val="2"/>
    </font>
    <font>
      <i/>
      <sz val="10"/>
      <name val="Symbol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Border="1" applyAlignment="1" quotePrefix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26" t="s">
        <v>0</v>
      </c>
      <c r="C1" s="1" t="s">
        <v>13</v>
      </c>
    </row>
    <row r="2" ht="12.75">
      <c r="C2" s="2" t="s">
        <v>14</v>
      </c>
    </row>
    <row r="3" spans="1:3" ht="14.25">
      <c r="A3" s="5" t="s">
        <v>15</v>
      </c>
      <c r="B3" s="4">
        <v>0.0357</v>
      </c>
      <c r="C3" t="s">
        <v>16</v>
      </c>
    </row>
    <row r="4" spans="1:3" ht="14.25">
      <c r="A4" s="3" t="s">
        <v>17</v>
      </c>
      <c r="B4" s="27">
        <v>8</v>
      </c>
      <c r="C4" t="s">
        <v>16</v>
      </c>
    </row>
    <row r="5" ht="12.75">
      <c r="A5" s="6" t="s">
        <v>10</v>
      </c>
    </row>
    <row r="7" ht="12.75">
      <c r="I7" s="18" t="s">
        <v>8</v>
      </c>
    </row>
    <row r="10" ht="12.75">
      <c r="I10" s="18" t="s">
        <v>9</v>
      </c>
    </row>
    <row r="12" spans="1:2" ht="12.75">
      <c r="A12" s="3" t="s">
        <v>1</v>
      </c>
      <c r="B12" s="7">
        <v>0.95</v>
      </c>
    </row>
    <row r="13" spans="1:2" ht="12.75">
      <c r="A13" s="3"/>
      <c r="B13" s="28" t="s">
        <v>20</v>
      </c>
    </row>
    <row r="14" spans="2:4" ht="14.25">
      <c r="B14" s="29" t="s">
        <v>19</v>
      </c>
      <c r="C14" s="19">
        <f>$B$3</f>
        <v>0.0357</v>
      </c>
      <c r="D14" t="s">
        <v>21</v>
      </c>
    </row>
    <row r="15" spans="3:5" ht="12.75">
      <c r="C15" s="3" t="s">
        <v>6</v>
      </c>
      <c r="D15" s="13">
        <v>1</v>
      </c>
      <c r="E15" s="16" t="s">
        <v>7</v>
      </c>
    </row>
    <row r="16" spans="1:6" ht="14.25">
      <c r="A16" s="8" t="s">
        <v>2</v>
      </c>
      <c r="B16" s="8" t="s">
        <v>3</v>
      </c>
      <c r="C16" s="8" t="s">
        <v>4</v>
      </c>
      <c r="D16" s="10" t="s">
        <v>11</v>
      </c>
      <c r="E16" s="9" t="s">
        <v>12</v>
      </c>
      <c r="F16" s="9" t="s">
        <v>5</v>
      </c>
    </row>
    <row r="17" spans="1:6" ht="12.75">
      <c r="A17" s="4">
        <v>3</v>
      </c>
      <c r="B17" s="14">
        <f aca="true" t="shared" si="0" ref="B17:B33">TINV(1-$B$12,A17-2)</f>
        <v>12.70620473398698</v>
      </c>
      <c r="C17" s="15">
        <f aca="true" t="shared" si="1" ref="C17:C24">$C$14*SQRT(A17/(A17-2))</f>
        <v>0.06183421383020892</v>
      </c>
      <c r="D17" s="11">
        <f>$B17*$C17*SQRT(1/D$15+1/$A17)</f>
        <v>0.9072230180066703</v>
      </c>
      <c r="E17" s="14">
        <f>100*D17/$B$4</f>
        <v>11.340287725083378</v>
      </c>
      <c r="F17" s="17">
        <f>D17/$C$14</f>
        <v>25.412409467973955</v>
      </c>
    </row>
    <row r="18" spans="1:6" ht="12.75">
      <c r="A18" s="4">
        <f>A17+1</f>
        <v>4</v>
      </c>
      <c r="B18" s="14">
        <f t="shared" si="0"/>
        <v>4.302652729544539</v>
      </c>
      <c r="C18" s="15">
        <f t="shared" si="1"/>
        <v>0.0504874241767195</v>
      </c>
      <c r="D18" s="11">
        <f>$B18*$C18*SQRT(1/D$15+1/$A18)</f>
        <v>0.2428703595189064</v>
      </c>
      <c r="E18" s="14">
        <f aca="true" t="shared" si="2" ref="E18:E33">100*D18/$B$4</f>
        <v>3.03587949398633</v>
      </c>
      <c r="F18" s="17">
        <f aca="true" t="shared" si="3" ref="F18:F32">D18/$C$14</f>
        <v>6.803091303050599</v>
      </c>
    </row>
    <row r="19" spans="1:6" ht="12.75">
      <c r="A19" s="4">
        <f aca="true" t="shared" si="4" ref="A19:A24">A18+1</f>
        <v>5</v>
      </c>
      <c r="B19" s="14">
        <f t="shared" si="0"/>
        <v>3.182446304886878</v>
      </c>
      <c r="C19" s="15">
        <f t="shared" si="1"/>
        <v>0.04608850181986826</v>
      </c>
      <c r="D19" s="11">
        <f aca="true" t="shared" si="5" ref="D19:D33">$B19*$C19*SQRT(1/D$15+1/$A19)</f>
        <v>0.16067351651445738</v>
      </c>
      <c r="E19" s="14">
        <f t="shared" si="2"/>
        <v>2.008418956430717</v>
      </c>
      <c r="F19" s="17">
        <f t="shared" si="3"/>
        <v>4.500658725895164</v>
      </c>
    </row>
    <row r="20" spans="1:6" ht="12.75">
      <c r="A20" s="21">
        <f t="shared" si="4"/>
        <v>6</v>
      </c>
      <c r="B20" s="22">
        <f t="shared" si="0"/>
        <v>2.776445105043802</v>
      </c>
      <c r="C20" s="23">
        <f t="shared" si="1"/>
        <v>0.04372339190867973</v>
      </c>
      <c r="D20" s="24">
        <f t="shared" si="5"/>
        <v>0.13112223149031782</v>
      </c>
      <c r="E20" s="22">
        <f t="shared" si="2"/>
        <v>1.6390278936289728</v>
      </c>
      <c r="F20" s="25">
        <f t="shared" si="3"/>
        <v>3.6728916383842525</v>
      </c>
    </row>
    <row r="21" spans="1:6" ht="12.75">
      <c r="A21" s="4">
        <f t="shared" si="4"/>
        <v>7</v>
      </c>
      <c r="B21" s="14">
        <f t="shared" si="0"/>
        <v>2.5705818346975393</v>
      </c>
      <c r="C21" s="15">
        <f t="shared" si="1"/>
        <v>0.042240809651331264</v>
      </c>
      <c r="D21" s="11">
        <f t="shared" si="5"/>
        <v>0.11608059931564109</v>
      </c>
      <c r="E21" s="14">
        <f t="shared" si="2"/>
        <v>1.4510074914455136</v>
      </c>
      <c r="F21" s="17">
        <f t="shared" si="3"/>
        <v>3.25155740379947</v>
      </c>
    </row>
    <row r="22" spans="1:6" ht="12.75">
      <c r="A22" s="4">
        <f t="shared" si="4"/>
        <v>8</v>
      </c>
      <c r="B22" s="14">
        <f t="shared" si="0"/>
        <v>2.4469118464326804</v>
      </c>
      <c r="C22" s="15">
        <f t="shared" si="1"/>
        <v>0.04122280922013928</v>
      </c>
      <c r="D22" s="11">
        <f t="shared" si="5"/>
        <v>0.10698728562756722</v>
      </c>
      <c r="E22" s="14">
        <f t="shared" si="2"/>
        <v>1.3373410703445903</v>
      </c>
      <c r="F22" s="17">
        <f t="shared" si="3"/>
        <v>2.9968427346657482</v>
      </c>
    </row>
    <row r="23" spans="1:6" ht="12.75">
      <c r="A23" s="21">
        <f t="shared" si="4"/>
        <v>9</v>
      </c>
      <c r="B23" s="22">
        <f t="shared" si="0"/>
        <v>2.3646242509493183</v>
      </c>
      <c r="C23" s="23">
        <f t="shared" si="1"/>
        <v>0.04047999505928824</v>
      </c>
      <c r="D23" s="24">
        <f t="shared" si="5"/>
        <v>0.10089771601566114</v>
      </c>
      <c r="E23" s="22">
        <f t="shared" si="2"/>
        <v>1.2612214501957641</v>
      </c>
      <c r="F23" s="25">
        <f t="shared" si="3"/>
        <v>2.8262665550605357</v>
      </c>
    </row>
    <row r="24" spans="1:6" ht="12.75">
      <c r="A24" s="20">
        <f t="shared" si="4"/>
        <v>10</v>
      </c>
      <c r="B24" s="14">
        <f t="shared" si="0"/>
        <v>2.3060041332991164</v>
      </c>
      <c r="C24" s="15">
        <f t="shared" si="1"/>
        <v>0.03991381339837125</v>
      </c>
      <c r="D24" s="11">
        <f t="shared" si="5"/>
        <v>0.096533854301719</v>
      </c>
      <c r="E24" s="14">
        <f t="shared" si="2"/>
        <v>1.2066731787714875</v>
      </c>
      <c r="F24" s="17">
        <f t="shared" si="3"/>
        <v>2.7040295322610364</v>
      </c>
    </row>
    <row r="25" spans="1:6" ht="12.75">
      <c r="A25" s="4">
        <f aca="true" t="shared" si="6" ref="A25:A32">A24+1</f>
        <v>11</v>
      </c>
      <c r="B25" s="14">
        <f t="shared" si="0"/>
        <v>2.262157158173582</v>
      </c>
      <c r="C25" s="15">
        <f aca="true" t="shared" si="7" ref="C25:C32">$C$14*SQRT(A25/(A25-2))</f>
        <v>0.03946783500522927</v>
      </c>
      <c r="D25" s="11">
        <f t="shared" si="5"/>
        <v>0.09325247295736203</v>
      </c>
      <c r="E25" s="14">
        <f t="shared" si="2"/>
        <v>1.1656559119670253</v>
      </c>
      <c r="F25" s="17">
        <f t="shared" si="3"/>
        <v>2.6121140884415133</v>
      </c>
    </row>
    <row r="26" spans="1:6" ht="12.75">
      <c r="A26" s="4">
        <f t="shared" si="6"/>
        <v>12</v>
      </c>
      <c r="B26" s="14">
        <f t="shared" si="0"/>
        <v>2.228138842425868</v>
      </c>
      <c r="C26" s="15">
        <f t="shared" si="7"/>
        <v>0.03910739060586886</v>
      </c>
      <c r="D26" s="11">
        <f t="shared" si="5"/>
        <v>0.0906947487207885</v>
      </c>
      <c r="E26" s="14">
        <f t="shared" si="2"/>
        <v>1.1336843590098562</v>
      </c>
      <c r="F26" s="17">
        <f t="shared" si="3"/>
        <v>2.540469151842815</v>
      </c>
    </row>
    <row r="27" spans="1:6" ht="12.75">
      <c r="A27" s="4">
        <f t="shared" si="6"/>
        <v>13</v>
      </c>
      <c r="B27" s="14">
        <f t="shared" si="0"/>
        <v>2.200985158721841</v>
      </c>
      <c r="C27" s="15">
        <f t="shared" si="7"/>
        <v>0.038809991684429085</v>
      </c>
      <c r="D27" s="11">
        <f t="shared" si="5"/>
        <v>0.08864474713116777</v>
      </c>
      <c r="E27" s="14">
        <f t="shared" si="2"/>
        <v>1.1080593391395972</v>
      </c>
      <c r="F27" s="17">
        <f t="shared" si="3"/>
        <v>2.4830461381279485</v>
      </c>
    </row>
    <row r="28" spans="1:6" ht="12.75">
      <c r="A28" s="4">
        <f t="shared" si="6"/>
        <v>14</v>
      </c>
      <c r="B28" s="14">
        <f t="shared" si="0"/>
        <v>2.1788128271650695</v>
      </c>
      <c r="C28" s="15">
        <f t="shared" si="7"/>
        <v>0.03856040715552678</v>
      </c>
      <c r="D28" s="11">
        <f t="shared" si="5"/>
        <v>0.0869647286134443</v>
      </c>
      <c r="E28" s="14">
        <f t="shared" si="2"/>
        <v>1.0870591076680538</v>
      </c>
      <c r="F28" s="17">
        <f t="shared" si="3"/>
        <v>2.4359867958947983</v>
      </c>
    </row>
    <row r="29" spans="1:6" ht="12.75">
      <c r="A29" s="4">
        <f t="shared" si="6"/>
        <v>15</v>
      </c>
      <c r="B29" s="14">
        <f t="shared" si="0"/>
        <v>2.1603686522485344</v>
      </c>
      <c r="C29" s="15">
        <f t="shared" si="7"/>
        <v>0.03834795150481163</v>
      </c>
      <c r="D29" s="11">
        <f t="shared" si="5"/>
        <v>0.08556268375392623</v>
      </c>
      <c r="E29" s="14">
        <f t="shared" si="2"/>
        <v>1.0695335469240779</v>
      </c>
      <c r="F29" s="17">
        <f t="shared" si="3"/>
        <v>2.396713830642191</v>
      </c>
    </row>
    <row r="30" spans="1:6" ht="12.75">
      <c r="A30" s="4">
        <f t="shared" si="6"/>
        <v>16</v>
      </c>
      <c r="B30" s="14">
        <f t="shared" si="0"/>
        <v>2.144786681282085</v>
      </c>
      <c r="C30" s="15">
        <f t="shared" si="7"/>
        <v>0.03816490534509421</v>
      </c>
      <c r="D30" s="11">
        <f t="shared" si="5"/>
        <v>0.08437480129392039</v>
      </c>
      <c r="E30" s="14">
        <f t="shared" si="2"/>
        <v>1.054685016174005</v>
      </c>
      <c r="F30" s="17">
        <f t="shared" si="3"/>
        <v>2.3634398121546325</v>
      </c>
    </row>
    <row r="31" spans="1:6" ht="12.75">
      <c r="A31" s="4">
        <f t="shared" si="6"/>
        <v>17</v>
      </c>
      <c r="B31" s="14">
        <f t="shared" si="0"/>
        <v>2.1314495356759524</v>
      </c>
      <c r="C31" s="15">
        <f t="shared" si="7"/>
        <v>0.03800555222595773</v>
      </c>
      <c r="D31" s="11">
        <f t="shared" si="5"/>
        <v>0.08335542954837731</v>
      </c>
      <c r="E31" s="14">
        <f t="shared" si="2"/>
        <v>1.0419428693547164</v>
      </c>
      <c r="F31" s="17">
        <f t="shared" si="3"/>
        <v>2.3348859817472634</v>
      </c>
    </row>
    <row r="32" spans="1:6" ht="12.75">
      <c r="A32" s="4">
        <f t="shared" si="6"/>
        <v>18</v>
      </c>
      <c r="B32" s="14">
        <f t="shared" si="0"/>
        <v>2.119905285162578</v>
      </c>
      <c r="C32" s="15">
        <f t="shared" si="7"/>
        <v>0.03786556813253962</v>
      </c>
      <c r="D32" s="11">
        <f t="shared" si="5"/>
        <v>0.08247104220302047</v>
      </c>
      <c r="E32" s="14">
        <f t="shared" si="2"/>
        <v>1.0308880275377559</v>
      </c>
      <c r="F32" s="17">
        <f t="shared" si="3"/>
        <v>2.3101132269753633</v>
      </c>
    </row>
    <row r="33" spans="1:7" ht="12.75">
      <c r="A33" s="4">
        <f>1000</f>
        <v>1000</v>
      </c>
      <c r="B33" s="14">
        <f t="shared" si="0"/>
        <v>1.962343801541131</v>
      </c>
      <c r="C33" s="15">
        <f>$C$14*SQRT(A33/(A33-2))</f>
        <v>0.03573575363940647</v>
      </c>
      <c r="D33" s="11">
        <f t="shared" si="5"/>
        <v>0.07016088880366483</v>
      </c>
      <c r="E33" s="14">
        <f t="shared" si="2"/>
        <v>0.8770111100458104</v>
      </c>
      <c r="F33" s="17">
        <f>D33/$C$14</f>
        <v>1.9652910029037767</v>
      </c>
      <c r="G33" t="s">
        <v>18</v>
      </c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485804" r:id="rId1"/>
    <oleObject progId="Equation.3" shapeId="52362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Miguel Casquilho</cp:lastModifiedBy>
  <dcterms:created xsi:type="dcterms:W3CDTF">2008-09-18T02:37:06Z</dcterms:created>
  <dcterms:modified xsi:type="dcterms:W3CDTF">2008-09-30T16:56:15Z</dcterms:modified>
  <cp:category/>
  <cp:version/>
  <cp:contentType/>
  <cp:contentStatus/>
</cp:coreProperties>
</file>