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arta Lopes\Documents\IDMEC\Literature\Papers\SELS-IDMEC\Lopes_et_al\bmc_template\BMC_Bioinformatics_Sumission\BMC_Bioinformatics_resubmition\R1\"/>
    </mc:Choice>
  </mc:AlternateContent>
  <bookViews>
    <workbookView xWindow="0" yWindow="0" windowWidth="19770" windowHeight="7755" tabRatio="754"/>
  </bookViews>
  <sheets>
    <sheet name="p5000_out2.5%" sheetId="18" r:id="rId1"/>
    <sheet name="p5000_out5%" sheetId="9" r:id="rId2"/>
    <sheet name="p5000_out10%" sheetId="36" r:id="rId3"/>
    <sheet name="p19688_out2.5%" sheetId="38" r:id="rId4"/>
    <sheet name="p19688_out5%" sheetId="39" r:id="rId5"/>
    <sheet name="p19688_out10%" sheetId="40" r:id="rId6"/>
    <sheet name="Summary" sheetId="29" r:id="rId7"/>
    <sheet name="Ranked_coefficients_by_method" sheetId="21" r:id="rId8"/>
  </sheets>
  <definedNames>
    <definedName name="_xlnm._FilterDatabase" localSheetId="0" hidden="1">'p5000_out2.5%'!$A$12:$H$112</definedName>
    <definedName name="_xlnm._FilterDatabase" localSheetId="1" hidden="1">'p5000_out5%'!$A$12:$H$42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5" i="29" l="1"/>
  <c r="I24" i="29"/>
  <c r="I23" i="29"/>
  <c r="I22" i="29"/>
  <c r="H25" i="29"/>
  <c r="H24" i="29"/>
  <c r="H23" i="29"/>
  <c r="H22" i="29"/>
  <c r="C25" i="29"/>
  <c r="C24" i="29"/>
  <c r="C23" i="29"/>
  <c r="C22" i="29"/>
  <c r="B25" i="29"/>
  <c r="B23" i="29"/>
  <c r="B22" i="29"/>
</calcChain>
</file>

<file path=xl/sharedStrings.xml><?xml version="1.0" encoding="utf-8"?>
<sst xmlns="http://schemas.openxmlformats.org/spreadsheetml/2006/main" count="980" uniqueCount="691">
  <si>
    <t>Simulated data</t>
  </si>
  <si>
    <t xml:space="preserve">Ensemble outlier detection and gene selection in triple-negative breast cancer data </t>
  </si>
  <si>
    <t>Marta Belchior Lopes, André Veríssimo, Eunice Carrasquinha, Sandra Casimiro, Niko Beerenwinkel, Susana Vinga</t>
  </si>
  <si>
    <t>mean class 0</t>
  </si>
  <si>
    <t>mean class 1</t>
  </si>
  <si>
    <t>p</t>
  </si>
  <si>
    <t>N</t>
  </si>
  <si>
    <t xml:space="preserve">% outliers </t>
  </si>
  <si>
    <t>id</t>
  </si>
  <si>
    <t>LOGIT-EN</t>
  </si>
  <si>
    <t>SPLSDA</t>
  </si>
  <si>
    <t>SGPLS</t>
  </si>
  <si>
    <t>RP</t>
  </si>
  <si>
    <t>pvalues</t>
  </si>
  <si>
    <t>qvalues</t>
  </si>
  <si>
    <t>Miscl (%)</t>
  </si>
  <si>
    <t>outliers</t>
  </si>
  <si>
    <t>2.880181e-07</t>
  </si>
  <si>
    <t>ENSG00000074410</t>
  </si>
  <si>
    <t>ENSG00000091831</t>
  </si>
  <si>
    <t>ENSG00000101425</t>
  </si>
  <si>
    <t>ENSG00000102387</t>
  </si>
  <si>
    <t>ENSG00000106819</t>
  </si>
  <si>
    <t>ENSG00000124134</t>
  </si>
  <si>
    <t>ENSG00000130234</t>
  </si>
  <si>
    <t>ENSG00000134873</t>
  </si>
  <si>
    <t>ENSG00000139515</t>
  </si>
  <si>
    <t>ENSG00000140451</t>
  </si>
  <si>
    <t>ENSG00000140511</t>
  </si>
  <si>
    <t>ENSG00000140545</t>
  </si>
  <si>
    <t>ENSG00000142700</t>
  </si>
  <si>
    <t>ENSG00000150551</t>
  </si>
  <si>
    <t>ENSG00000152977</t>
  </si>
  <si>
    <t>ENSG00000154127</t>
  </si>
  <si>
    <t>ENSG00000154548</t>
  </si>
  <si>
    <t>ENSG00000158553</t>
  </si>
  <si>
    <t>ENSG00000160282</t>
  </si>
  <si>
    <t>ENSG00000161395</t>
  </si>
  <si>
    <t>ENSG00000163032</t>
  </si>
  <si>
    <t>ENSG00000167755</t>
  </si>
  <si>
    <t>ENSG00000169752</t>
  </si>
  <si>
    <t>ENSG00000171604</t>
  </si>
  <si>
    <t>ENSG00000189013</t>
  </si>
  <si>
    <t>ENSG00000198729</t>
  </si>
  <si>
    <t>gene name</t>
  </si>
  <si>
    <t>gene code</t>
  </si>
  <si>
    <t>consistently highly ranked</t>
  </si>
  <si>
    <t xml:space="preserve">CA12    </t>
  </si>
  <si>
    <t xml:space="preserve">ESR1    </t>
  </si>
  <si>
    <t xml:space="preserve">BPI     </t>
  </si>
  <si>
    <t xml:space="preserve">TAF7L   </t>
  </si>
  <si>
    <t xml:space="preserve">ASPN    </t>
  </si>
  <si>
    <t xml:space="preserve">KCNS1   </t>
  </si>
  <si>
    <t xml:space="preserve">ACE2    </t>
  </si>
  <si>
    <t xml:space="preserve">CLDN10  </t>
  </si>
  <si>
    <t xml:space="preserve">PDX1   </t>
  </si>
  <si>
    <t xml:space="preserve">PIF1    </t>
  </si>
  <si>
    <t xml:space="preserve">HAPLN3  </t>
  </si>
  <si>
    <t xml:space="preserve">MFGE8  </t>
  </si>
  <si>
    <t xml:space="preserve">DMRTA2  </t>
  </si>
  <si>
    <t xml:space="preserve">LYPD1   </t>
  </si>
  <si>
    <t xml:space="preserve">ZIC1    </t>
  </si>
  <si>
    <t>UBASH3B</t>
  </si>
  <si>
    <t xml:space="preserve">SRSF12  </t>
  </si>
  <si>
    <t>POM121L2</t>
  </si>
  <si>
    <t xml:space="preserve">FTCD    </t>
  </si>
  <si>
    <t xml:space="preserve">PGAP3   </t>
  </si>
  <si>
    <t xml:space="preserve">VSNL1   </t>
  </si>
  <si>
    <t xml:space="preserve">KLK6    </t>
  </si>
  <si>
    <t xml:space="preserve">NRG4    </t>
  </si>
  <si>
    <t xml:space="preserve">CXXC5   </t>
  </si>
  <si>
    <t xml:space="preserve">KIR2DL4 </t>
  </si>
  <si>
    <t>PPP1R14C</t>
  </si>
  <si>
    <t>4.353877e-07</t>
  </si>
  <si>
    <t>5.651524e-06</t>
  </si>
  <si>
    <t>2.050002e-05</t>
  </si>
  <si>
    <t>cov class 1</t>
  </si>
  <si>
    <t>2.5% (n=25)</t>
  </si>
  <si>
    <t>TNBC 1</t>
  </si>
  <si>
    <t>TNBC 0</t>
  </si>
  <si>
    <t>5% (n=50)</t>
  </si>
  <si>
    <t>10% (n=100)</t>
  </si>
  <si>
    <t>Simulated data - Summary</t>
  </si>
  <si>
    <t>25 (2.5%)</t>
  </si>
  <si>
    <t>50(5%)</t>
  </si>
  <si>
    <t>100(10%)</t>
  </si>
  <si>
    <t xml:space="preserve"># outliers identified in the top 25,50 and 100 ranked individuals </t>
  </si>
  <si>
    <t xml:space="preserve">RP </t>
  </si>
  <si>
    <t>p=5000</t>
  </si>
  <si>
    <t>p=19688</t>
  </si>
  <si>
    <t>cov class 0</t>
  </si>
  <si>
    <t># synthetic outliers</t>
  </si>
  <si>
    <t>class 1</t>
  </si>
  <si>
    <t>class 0</t>
  </si>
  <si>
    <t>% outliers in top ranked</t>
  </si>
  <si>
    <t>0.0001872809</t>
  </si>
  <si>
    <t>3.745618e-07</t>
  </si>
  <si>
    <t>1.146239e-06</t>
  </si>
  <si>
    <t>0.0003820797</t>
  </si>
  <si>
    <t>2.445232e-06</t>
  </si>
  <si>
    <t>0.0006113080</t>
  </si>
  <si>
    <t>5.819688e-06</t>
  </si>
  <si>
    <t>0.0011639376</t>
  </si>
  <si>
    <t>1.490003e-05</t>
  </si>
  <si>
    <t>0.0024427342</t>
  </si>
  <si>
    <t>1.709914e-05</t>
  </si>
  <si>
    <t>2.028412e-05</t>
  </si>
  <si>
    <t>0.0025355148</t>
  </si>
  <si>
    <t>2.557809e-05</t>
  </si>
  <si>
    <t>0.0026179960</t>
  </si>
  <si>
    <t>2.617996e-05</t>
  </si>
  <si>
    <t>3.398691e-05</t>
  </si>
  <si>
    <t>0.0030897192</t>
  </si>
  <si>
    <t>4.402013e-05</t>
  </si>
  <si>
    <t>0.0036683444</t>
  </si>
  <si>
    <t>7.389366e-05</t>
  </si>
  <si>
    <t>0.0056841275</t>
  </si>
  <si>
    <t>1.342893e-04</t>
  </si>
  <si>
    <t>0.0095920929</t>
  </si>
  <si>
    <t>1.621111e-04</t>
  </si>
  <si>
    <t>0.0108074080</t>
  </si>
  <si>
    <t>1.733067e-04</t>
  </si>
  <si>
    <t>0.0108316700</t>
  </si>
  <si>
    <t>2.866408e-04</t>
  </si>
  <si>
    <t>0.0168612245</t>
  </si>
  <si>
    <t>3.953695e-04</t>
  </si>
  <si>
    <t>0.0219649745</t>
  </si>
  <si>
    <t>6.007910e-04</t>
  </si>
  <si>
    <t>0.0316205789</t>
  </si>
  <si>
    <t>6.680386e-04</t>
  </si>
  <si>
    <t>0.0334019320</t>
  </si>
  <si>
    <t>9.833004e-04</t>
  </si>
  <si>
    <t>0.0468238287</t>
  </si>
  <si>
    <t>1.137984e-03</t>
  </si>
  <si>
    <t>0.0517265592</t>
  </si>
  <si>
    <t>1.631746e-03</t>
  </si>
  <si>
    <t>0.0709454757</t>
  </si>
  <si>
    <t>1.861032e-03</t>
  </si>
  <si>
    <t>0.0775430185</t>
  </si>
  <si>
    <t>2.587232e-03</t>
  </si>
  <si>
    <t>0.0997775327</t>
  </si>
  <si>
    <t>2.594216e-03</t>
  </si>
  <si>
    <t>2.855421e-03</t>
  </si>
  <si>
    <t>0.1057563445</t>
  </si>
  <si>
    <t>3.331139e-03</t>
  </si>
  <si>
    <t>0.1163634993</t>
  </si>
  <si>
    <t>3.374541e-03</t>
  </si>
  <si>
    <t>4.555428e-03</t>
  </si>
  <si>
    <t>0.1518475981</t>
  </si>
  <si>
    <t>7.301307e-08</t>
  </si>
  <si>
    <t>7.301307e-05</t>
  </si>
  <si>
    <t>2.176938e-04</t>
  </si>
  <si>
    <t>4.030234e-06</t>
  </si>
  <si>
    <t>1.086280e-03</t>
  </si>
  <si>
    <t>4.345122e-06</t>
  </si>
  <si>
    <t>3.114906e-03</t>
  </si>
  <si>
    <t>2.180434e-05</t>
  </si>
  <si>
    <t>2.723938e-05</t>
  </si>
  <si>
    <t>3.404922e-03</t>
  </si>
  <si>
    <t>8.508450e-05</t>
  </si>
  <si>
    <t>9.453833e-03</t>
  </si>
  <si>
    <t>1.146600e-04</t>
  </si>
  <si>
    <t>9.554998e-03</t>
  </si>
  <si>
    <t>9.786418e-05</t>
  </si>
  <si>
    <t>1.082695e-04</t>
  </si>
  <si>
    <t>1.267510e-04</t>
  </si>
  <si>
    <t>9.592093e-03</t>
  </si>
  <si>
    <t>1.860673e-04</t>
  </si>
  <si>
    <t>1.162921e-02</t>
  </si>
  <si>
    <t>1.759407e-04</t>
  </si>
  <si>
    <t>2.679093e-04</t>
  </si>
  <si>
    <t>1.575937e-02</t>
  </si>
  <si>
    <t>3.069586e-04</t>
  </si>
  <si>
    <t>1.615572e-02</t>
  </si>
  <si>
    <t>2.965797e-04</t>
  </si>
  <si>
    <t>3.344530e-04</t>
  </si>
  <si>
    <t>1.672265e-02</t>
  </si>
  <si>
    <t>3.645032e-04</t>
  </si>
  <si>
    <t>1.735729e-02</t>
  </si>
  <si>
    <t>4.137457e-04</t>
  </si>
  <si>
    <t>1.880662e-02</t>
  </si>
  <si>
    <t>4.702575e-04</t>
  </si>
  <si>
    <t>2.044598e-02</t>
  </si>
  <si>
    <t>5.760139e-04</t>
  </si>
  <si>
    <t>2.400058e-02</t>
  </si>
  <si>
    <t>7.065799e-04</t>
  </si>
  <si>
    <t>2.826319e-02</t>
  </si>
  <si>
    <t>8.066892e-04</t>
  </si>
  <si>
    <t>3.102651e-02</t>
  </si>
  <si>
    <t>8.384910e-04</t>
  </si>
  <si>
    <t>3.105522e-02</t>
  </si>
  <si>
    <t>1.092517e-03</t>
  </si>
  <si>
    <t>3.901846e-02</t>
  </si>
  <si>
    <t>1.263911e-03</t>
  </si>
  <si>
    <t>4.358315e-02</t>
  </si>
  <si>
    <t>1.593906e-03</t>
  </si>
  <si>
    <t>5.313021e-02</t>
  </si>
  <si>
    <t>1.710265e-03</t>
  </si>
  <si>
    <t>5.344578e-02</t>
  </si>
  <si>
    <t>1.703874e-03</t>
  </si>
  <si>
    <t>1.791301e-03</t>
  </si>
  <si>
    <t>5.428185e-02</t>
  </si>
  <si>
    <t>1.911564e-03</t>
  </si>
  <si>
    <t>5.622246e-02</t>
  </si>
  <si>
    <t>2.023563e-03</t>
  </si>
  <si>
    <t>5.781607e-02</t>
  </si>
  <si>
    <t>2.299419e-03</t>
  </si>
  <si>
    <t>6.387276e-02</t>
  </si>
  <si>
    <t>2.519111e-03</t>
  </si>
  <si>
    <t>6.808407e-02</t>
  </si>
  <si>
    <t>2.711725e-03</t>
  </si>
  <si>
    <t>7.136120e-02</t>
  </si>
  <si>
    <t>2.854004e-03</t>
  </si>
  <si>
    <t>7.317958e-02</t>
  </si>
  <si>
    <t>3.063170e-03</t>
  </si>
  <si>
    <t>7.657926e-02</t>
  </si>
  <si>
    <t>3.185440e-03</t>
  </si>
  <si>
    <t>7.769366e-02</t>
  </si>
  <si>
    <t>3.968938e-03</t>
  </si>
  <si>
    <t>9.449852e-02</t>
  </si>
  <si>
    <t>4.099108e-03</t>
  </si>
  <si>
    <t>9.532808e-02</t>
  </si>
  <si>
    <t>4.999253e-03</t>
  </si>
  <si>
    <t>1.136194e-01</t>
  </si>
  <si>
    <t>5.298713e-03</t>
  </si>
  <si>
    <t>1.177492e-01</t>
  </si>
  <si>
    <t>5.651462e-03</t>
  </si>
  <si>
    <t>1.228579e-01</t>
  </si>
  <si>
    <t>6.043664e-03</t>
  </si>
  <si>
    <t>1.285886e-01</t>
  </si>
  <si>
    <t>7.059594e-03</t>
  </si>
  <si>
    <t>1.470749e-01</t>
  </si>
  <si>
    <t>7.640330e-03</t>
  </si>
  <si>
    <t>1.531840e-01</t>
  </si>
  <si>
    <t>7.659200e-03</t>
  </si>
  <si>
    <t xml:space="preserve">SGPLS </t>
  </si>
  <si>
    <t>1.134979e-07</t>
  </si>
  <si>
    <t>0.0001134979</t>
  </si>
  <si>
    <t>6.791143e-06</t>
  </si>
  <si>
    <t>0.0016977858</t>
  </si>
  <si>
    <t>3.416172e-06</t>
  </si>
  <si>
    <t>2.807714e-05</t>
  </si>
  <si>
    <t>0.0047177375</t>
  </si>
  <si>
    <t>2.830642e-05</t>
  </si>
  <si>
    <t>4.156317e-05</t>
  </si>
  <si>
    <t>0.0059375964</t>
  </si>
  <si>
    <t>6.156235e-05</t>
  </si>
  <si>
    <t>0.0076952935</t>
  </si>
  <si>
    <t>8.199130e-05</t>
  </si>
  <si>
    <t>0.0082397817</t>
  </si>
  <si>
    <t>8.239782e-05</t>
  </si>
  <si>
    <t>9.798765e-05</t>
  </si>
  <si>
    <t>0.0089079679</t>
  </si>
  <si>
    <t>2.250628e-04</t>
  </si>
  <si>
    <t>0.0131833232</t>
  </si>
  <si>
    <t>1.682136e-04</t>
  </si>
  <si>
    <t>2.199169e-04</t>
  </si>
  <si>
    <t>1.789167e-04</t>
  </si>
  <si>
    <t>1.865785e-04</t>
  </si>
  <si>
    <t>2.372998e-04</t>
  </si>
  <si>
    <t>2.186310e-04</t>
  </si>
  <si>
    <t>2.523975e-04</t>
  </si>
  <si>
    <t>0.0132840791</t>
  </si>
  <si>
    <t>3.201590e-04</t>
  </si>
  <si>
    <t>0.0160079479</t>
  </si>
  <si>
    <t>3.902883e-04</t>
  </si>
  <si>
    <t>0.0185851552</t>
  </si>
  <si>
    <t>8.404372e-04</t>
  </si>
  <si>
    <t>0.0365407494</t>
  </si>
  <si>
    <t>8.303160e-04</t>
  </si>
  <si>
    <t>1.213329e-03</t>
  </si>
  <si>
    <t>0.0451186434</t>
  </si>
  <si>
    <t>1.218203e-03</t>
  </si>
  <si>
    <t>1.117060e-03</t>
  </si>
  <si>
    <t>1.162620e-03</t>
  </si>
  <si>
    <t>1.574144e-03</t>
  </si>
  <si>
    <t>0.0562194421</t>
  </si>
  <si>
    <t>1.714974e-03</t>
  </si>
  <si>
    <t>0.0571657939</t>
  </si>
  <si>
    <t>1.669537e-03</t>
  </si>
  <si>
    <t>1.792056e-03</t>
  </si>
  <si>
    <t>0.0578082557</t>
  </si>
  <si>
    <t>2.262211e-03</t>
  </si>
  <si>
    <t>0.0706940833</t>
  </si>
  <si>
    <t>2.348851e-03</t>
  </si>
  <si>
    <t>0.0711772961</t>
  </si>
  <si>
    <t>2.723928e-03</t>
  </si>
  <si>
    <t>0.0759899577</t>
  </si>
  <si>
    <t>2.735638e-03</t>
  </si>
  <si>
    <t>3.498855e-03</t>
  </si>
  <si>
    <t>0.0874713723</t>
  </si>
  <si>
    <t>3.401958e-03</t>
  </si>
  <si>
    <t>3.442087e-03</t>
  </si>
  <si>
    <t>3.480261e-03</t>
  </si>
  <si>
    <t>3.829476e-03</t>
  </si>
  <si>
    <t>0.0911780036</t>
  </si>
  <si>
    <t>3.816963e-03</t>
  </si>
  <si>
    <t>5.435716e-03</t>
  </si>
  <si>
    <t>0.1264120088</t>
  </si>
  <si>
    <t>5.999035e-03</t>
  </si>
  <si>
    <t>0.1363417033</t>
  </si>
  <si>
    <t>6.397270e-03</t>
  </si>
  <si>
    <t>0.1421615457</t>
  </si>
  <si>
    <t>6.723446e-03</t>
  </si>
  <si>
    <t>0.1461618628</t>
  </si>
  <si>
    <t>8.149149e-03</t>
  </si>
  <si>
    <t>0.1637206246</t>
  </si>
  <si>
    <t>8.179674e-03</t>
  </si>
  <si>
    <t>8.186031e-03</t>
  </si>
  <si>
    <t>7.918271e-03</t>
  </si>
  <si>
    <t>8.772570e-03</t>
  </si>
  <si>
    <t>0.1720111771</t>
  </si>
  <si>
    <t>9.434517e-03</t>
  </si>
  <si>
    <t>0.1814330250</t>
  </si>
  <si>
    <t>1.023991e-02</t>
  </si>
  <si>
    <t>0.1896280409</t>
  </si>
  <si>
    <t>1.022050e-02</t>
  </si>
  <si>
    <t>1.121024e-02</t>
  </si>
  <si>
    <t>0.2038225823</t>
  </si>
  <si>
    <t>1.216205e-02</t>
  </si>
  <si>
    <t>0.2158825514</t>
  </si>
  <si>
    <t>1.256646e-02</t>
  </si>
  <si>
    <t>1.253889e-02</t>
  </si>
  <si>
    <t>1.273707e-02</t>
  </si>
  <si>
    <t>1.312800e-02</t>
  </si>
  <si>
    <t>0.2188000617</t>
  </si>
  <si>
    <t>1.386341e-02</t>
  </si>
  <si>
    <t>0.2272690302</t>
  </si>
  <si>
    <t>1.445346e-02</t>
  </si>
  <si>
    <t>0.2331203198</t>
  </si>
  <si>
    <t>1.580189e-02</t>
  </si>
  <si>
    <t>0.2508235763</t>
  </si>
  <si>
    <t>1.629863e-02</t>
  </si>
  <si>
    <t>0.2546661363</t>
  </si>
  <si>
    <t>1.684026e-02</t>
  </si>
  <si>
    <t>0.2590809325</t>
  </si>
  <si>
    <t>2.038869e-02</t>
  </si>
  <si>
    <t>0.3089194898</t>
  </si>
  <si>
    <t>2.117508e-02</t>
  </si>
  <si>
    <t>0.3160459241</t>
  </si>
  <si>
    <t>2.310027e-02</t>
  </si>
  <si>
    <t>0.3362007604</t>
  </si>
  <si>
    <t>2.319785e-02</t>
  </si>
  <si>
    <t>2.364897e-02</t>
  </si>
  <si>
    <t>0.3378423589</t>
  </si>
  <si>
    <t>2.491056e-02</t>
  </si>
  <si>
    <t>0.3465321793</t>
  </si>
  <si>
    <t>2.495032e-02</t>
  </si>
  <si>
    <t>2.568958e-02</t>
  </si>
  <si>
    <t>0.3519121225</t>
  </si>
  <si>
    <t>2.772923e-02</t>
  </si>
  <si>
    <t>0.3733251727</t>
  </si>
  <si>
    <t>2.799939e-02</t>
  </si>
  <si>
    <t>2.880417e-02</t>
  </si>
  <si>
    <t>0.3790021919</t>
  </si>
  <si>
    <t>3.027544e-02</t>
  </si>
  <si>
    <t>0.3931875949</t>
  </si>
  <si>
    <t>3.189506e-02</t>
  </si>
  <si>
    <t>0.4089109896</t>
  </si>
  <si>
    <t>3.312919e-02</t>
  </si>
  <si>
    <t>0.4193568957</t>
  </si>
  <si>
    <t>3.693186e-02</t>
  </si>
  <si>
    <t>0.4616481876</t>
  </si>
  <si>
    <t>3.816573e-02</t>
  </si>
  <si>
    <t>0.4711818630</t>
  </si>
  <si>
    <t>3.940169e-02</t>
  </si>
  <si>
    <t>0.4747191721</t>
  </si>
  <si>
    <t>3.920770e-02</t>
  </si>
  <si>
    <t>4.698762e-02</t>
  </si>
  <si>
    <t>0.5533890066</t>
  </si>
  <si>
    <t>4.703807e-02</t>
  </si>
  <si>
    <t>4.776894e-02</t>
  </si>
  <si>
    <t>0.5554528100</t>
  </si>
  <si>
    <t>4.962170e-02</t>
  </si>
  <si>
    <t>0.5703643317</t>
  </si>
  <si>
    <t>5.131903e-02</t>
  </si>
  <si>
    <t>0.5831708150</t>
  </si>
  <si>
    <t>5.237222e-02</t>
  </si>
  <si>
    <t>0.5884518763</t>
  </si>
  <si>
    <t>5.425666e-02</t>
  </si>
  <si>
    <t>0.5969994102</t>
  </si>
  <si>
    <t>5.502976e-02</t>
  </si>
  <si>
    <t>5.433227e-02</t>
  </si>
  <si>
    <t>5.552095e-02</t>
  </si>
  <si>
    <t>5.935664e-02</t>
  </si>
  <si>
    <t>0.6285076525</t>
  </si>
  <si>
    <t>5.970823e-02</t>
  </si>
  <si>
    <t>6.240929e-02</t>
  </si>
  <si>
    <t>0.6500967240</t>
  </si>
  <si>
    <t>7.207165e-02</t>
  </si>
  <si>
    <t>0.7430067217</t>
  </si>
  <si>
    <t>7.445138e-02</t>
  </si>
  <si>
    <t>0.7597079908</t>
  </si>
  <si>
    <t>7.571652e-02</t>
  </si>
  <si>
    <t>0.7648133445</t>
  </si>
  <si>
    <t>7.751232e-02</t>
  </si>
  <si>
    <t>0.7751231615</t>
  </si>
  <si>
    <t>3.609698e-09</t>
  </si>
  <si>
    <t>3.609698e-06</t>
  </si>
  <si>
    <t>6.650129e-07</t>
  </si>
  <si>
    <t>3.325064e-04</t>
  </si>
  <si>
    <t>3.291044e-06</t>
  </si>
  <si>
    <t>1.097015e-03</t>
  </si>
  <si>
    <t>7.851606e-06</t>
  </si>
  <si>
    <t>1.642369e-03</t>
  </si>
  <si>
    <t>8.211846e-06</t>
  </si>
  <si>
    <t>1.223747e-05</t>
  </si>
  <si>
    <t>2.039579e-03</t>
  </si>
  <si>
    <t>2.928575e-03</t>
  </si>
  <si>
    <t>3.249259e-05</t>
  </si>
  <si>
    <t>3.548869e-03</t>
  </si>
  <si>
    <t>3.548869e-05</t>
  </si>
  <si>
    <t>2.968924e-05</t>
  </si>
  <si>
    <t>4.990945e-05</t>
  </si>
  <si>
    <t>4.537223e-03</t>
  </si>
  <si>
    <t>6.546565e-05</t>
  </si>
  <si>
    <t>4.676118e-03</t>
  </si>
  <si>
    <t>5.902457e-05</t>
  </si>
  <si>
    <t>6.426861e-05</t>
  </si>
  <si>
    <t>1.190712e-04</t>
  </si>
  <si>
    <t>7.938082e-03</t>
  </si>
  <si>
    <t>1.368912e-04</t>
  </si>
  <si>
    <t>8.555702e-03</t>
  </si>
  <si>
    <t>2.214602e-04</t>
  </si>
  <si>
    <t>1.302707e-02</t>
  </si>
  <si>
    <t>2.991737e-04</t>
  </si>
  <si>
    <t>1.662076e-02</t>
  </si>
  <si>
    <t>8.194131e-04</t>
  </si>
  <si>
    <t>4.312701e-02</t>
  </si>
  <si>
    <t>8.799876e-04</t>
  </si>
  <si>
    <t>4.399938e-02</t>
  </si>
  <si>
    <t>1.049993e-03</t>
  </si>
  <si>
    <t>4.565185e-02</t>
  </si>
  <si>
    <t>1.045694e-03</t>
  </si>
  <si>
    <t>1.025999e-03</t>
  </si>
  <si>
    <t>1.308271e-03</t>
  </si>
  <si>
    <t>5.451130e-02</t>
  </si>
  <si>
    <t>1.448677e-03</t>
  </si>
  <si>
    <t>5.794708e-02</t>
  </si>
  <si>
    <t>1.571694e-03</t>
  </si>
  <si>
    <t>6.044978e-02</t>
  </si>
  <si>
    <t>2.381268e-03</t>
  </si>
  <si>
    <t>8.423018e-02</t>
  </si>
  <si>
    <t>2.358974e-03</t>
  </si>
  <si>
    <t>2.442675e-03</t>
  </si>
  <si>
    <t>2.899861e-03</t>
  </si>
  <si>
    <t>9.375523e-02</t>
  </si>
  <si>
    <t>1.000000e-09</t>
  </si>
  <si>
    <t>0.000001000</t>
  </si>
  <si>
    <t>3.926401e-06</t>
  </si>
  <si>
    <t>0.001963201</t>
  </si>
  <si>
    <t>2.445664e-05</t>
  </si>
  <si>
    <t>0.003557729</t>
  </si>
  <si>
    <t>1.355608e-05</t>
  </si>
  <si>
    <t>1.878502e-05</t>
  </si>
  <si>
    <t>1.985360e-05</t>
  </si>
  <si>
    <t>2.490410e-05</t>
  </si>
  <si>
    <t>6.686449e-05</t>
  </si>
  <si>
    <t>0.007631616</t>
  </si>
  <si>
    <t>7.631616e-05</t>
  </si>
  <si>
    <t>7.502341e-05</t>
  </si>
  <si>
    <t>1.084352e-04</t>
  </si>
  <si>
    <t>0.009749102</t>
  </si>
  <si>
    <t>1.169892e-04</t>
  </si>
  <si>
    <t>1.295541e-04</t>
  </si>
  <si>
    <t>0.009965702</t>
  </si>
  <si>
    <t>1.445440e-04</t>
  </si>
  <si>
    <t>0.010324573</t>
  </si>
  <si>
    <t>1.600793e-04</t>
  </si>
  <si>
    <t>0.010671952</t>
  </si>
  <si>
    <t>2.580822e-04</t>
  </si>
  <si>
    <t>0.016130137</t>
  </si>
  <si>
    <t>3.325031e-04</t>
  </si>
  <si>
    <t>0.018088674</t>
  </si>
  <si>
    <t>3.436848e-04</t>
  </si>
  <si>
    <t>3.208084e-04</t>
  </si>
  <si>
    <t>3.754396e-04</t>
  </si>
  <si>
    <t>0.018771981</t>
  </si>
  <si>
    <t>5.221388e-04</t>
  </si>
  <si>
    <t>0.024863753</t>
  </si>
  <si>
    <t>5.606230e-04</t>
  </si>
  <si>
    <t>0.025482864</t>
  </si>
  <si>
    <t>7.308697e-04</t>
  </si>
  <si>
    <t>0.031195460</t>
  </si>
  <si>
    <t>7.798865e-04</t>
  </si>
  <si>
    <t>7.492521e-04</t>
  </si>
  <si>
    <t>1.083501e-03</t>
  </si>
  <si>
    <t>0.041673130</t>
  </si>
  <si>
    <t>1.203152e-03</t>
  </si>
  <si>
    <t>0.044561171</t>
  </si>
  <si>
    <t>1.325997e-03</t>
  </si>
  <si>
    <t>0.047357025</t>
  </si>
  <si>
    <t>1.442822e-03</t>
  </si>
  <si>
    <t>0.049285640</t>
  </si>
  <si>
    <t>1.527855e-03</t>
  </si>
  <si>
    <t>1.486577e-03</t>
  </si>
  <si>
    <t>1.643253e-03</t>
  </si>
  <si>
    <t>0.051351648</t>
  </si>
  <si>
    <t>1.778803e-03</t>
  </si>
  <si>
    <t>0.053903134</t>
  </si>
  <si>
    <t>1.839565e-03</t>
  </si>
  <si>
    <t>0.054104858</t>
  </si>
  <si>
    <t>2.380445e-03</t>
  </si>
  <si>
    <t>0.068012720</t>
  </si>
  <si>
    <t>3.033377e-03</t>
  </si>
  <si>
    <t>0.084260484</t>
  </si>
  <si>
    <t>3.509816e-03</t>
  </si>
  <si>
    <t>0.094859889</t>
  </si>
  <si>
    <t>4.005048e-03</t>
  </si>
  <si>
    <t>0.105396010</t>
  </si>
  <si>
    <t>4.482487e-03</t>
  </si>
  <si>
    <t>0.113613845</t>
  </si>
  <si>
    <t>4.544554e-03</t>
  </si>
  <si>
    <t>5.004510e-03</t>
  </si>
  <si>
    <t>0.122061228</t>
  </si>
  <si>
    <t>5.730523e-03</t>
  </si>
  <si>
    <t>0.136441014</t>
  </si>
  <si>
    <t>6.189057e-03</t>
  </si>
  <si>
    <t>0.143931568</t>
  </si>
  <si>
    <t>6.412940e-03</t>
  </si>
  <si>
    <t>0.145748636</t>
  </si>
  <si>
    <t>6.782693e-03</t>
  </si>
  <si>
    <t>0.150726504</t>
  </si>
  <si>
    <t>7.737878e-03</t>
  </si>
  <si>
    <t>0.168214737</t>
  </si>
  <si>
    <t>7.960027e-03</t>
  </si>
  <si>
    <t>0.168468317</t>
  </si>
  <si>
    <t>8.086479e-03</t>
  </si>
  <si>
    <t>8.552282e-03</t>
  </si>
  <si>
    <t>0.174536370</t>
  </si>
  <si>
    <t>8.905642e-03</t>
  </si>
  <si>
    <t>0.178112848</t>
  </si>
  <si>
    <t>7.406005e-09</t>
  </si>
  <si>
    <t>7.406005e-06</t>
  </si>
  <si>
    <t>2.633649e-06</t>
  </si>
  <si>
    <t>1.316825e-03</t>
  </si>
  <si>
    <t>1.069121e-05</t>
  </si>
  <si>
    <t>3.563736e-03</t>
  </si>
  <si>
    <t>1.551264e-05</t>
  </si>
  <si>
    <t>3.878160e-03</t>
  </si>
  <si>
    <t>2.115030e-05</t>
  </si>
  <si>
    <t>4.230060e-03</t>
  </si>
  <si>
    <t>4.564013e-05</t>
  </si>
  <si>
    <t>7.606688e-03</t>
  </si>
  <si>
    <t>6.714455e-05</t>
  </si>
  <si>
    <t>7.763340e-03</t>
  </si>
  <si>
    <t>6.987006e-05</t>
  </si>
  <si>
    <t>5.444957e-05</t>
  </si>
  <si>
    <t>1.345410e-04</t>
  </si>
  <si>
    <t>1.345410e-02</t>
  </si>
  <si>
    <t>2.083539e-04</t>
  </si>
  <si>
    <t>1.894126e-02</t>
  </si>
  <si>
    <t>2.496426e-04</t>
  </si>
  <si>
    <t>2.080355e-02</t>
  </si>
  <si>
    <t>2.979631e-04</t>
  </si>
  <si>
    <t>2.292024e-02</t>
  </si>
  <si>
    <t>3.676274e-04</t>
  </si>
  <si>
    <t>2.625910e-02</t>
  </si>
  <si>
    <t>4.771282e-04</t>
  </si>
  <si>
    <t>3.180855e-02</t>
  </si>
  <si>
    <t>5.096140e-04</t>
  </si>
  <si>
    <t>3.185087e-02</t>
  </si>
  <si>
    <t>7.344254e-04</t>
  </si>
  <si>
    <t>4.320149e-02</t>
  </si>
  <si>
    <t>8.085072e-04</t>
  </si>
  <si>
    <t>4.491707e-02</t>
  </si>
  <si>
    <t>9.402014e-04</t>
  </si>
  <si>
    <t>4.948429e-02</t>
  </si>
  <si>
    <t>1.249736e-03</t>
  </si>
  <si>
    <t>6.181143e-02</t>
  </si>
  <si>
    <t>1.298040e-03</t>
  </si>
  <si>
    <t>1.470304e-03</t>
  </si>
  <si>
    <t>6.683198e-02</t>
  </si>
  <si>
    <t>1.614920e-03</t>
  </si>
  <si>
    <t>7.021392e-02</t>
  </si>
  <si>
    <t>2.039950e-03</t>
  </si>
  <si>
    <t>8.499791e-02</t>
  </si>
  <si>
    <t>2.130419e-03</t>
  </si>
  <si>
    <t>8.521675e-02</t>
  </si>
  <si>
    <t>2.267741e-03</t>
  </si>
  <si>
    <t>8.653095e-02</t>
  </si>
  <si>
    <t>2.336336e-03</t>
  </si>
  <si>
    <t>3.092695e-03</t>
  </si>
  <si>
    <t>8.780396e-02</t>
  </si>
  <si>
    <t>3.364653e-03</t>
  </si>
  <si>
    <t>2.817125e-03</t>
  </si>
  <si>
    <t>3.462134e-03</t>
  </si>
  <si>
    <t>3.396461e-03</t>
  </si>
  <si>
    <t>3.512159e-03</t>
  </si>
  <si>
    <t>3.170281e-03</t>
  </si>
  <si>
    <t>2.665312e-03</t>
  </si>
  <si>
    <t>3.110783e-03</t>
  </si>
  <si>
    <t>3.172207e-03</t>
  </si>
  <si>
    <t>2.909162e-03</t>
  </si>
  <si>
    <t>3.341516e-03</t>
  </si>
  <si>
    <t>2.770012e-03</t>
  </si>
  <si>
    <t>3.650329e-03</t>
  </si>
  <si>
    <t>8.903241e-02</t>
  </si>
  <si>
    <t>3.892444e-03</t>
  </si>
  <si>
    <t>9.267723e-02</t>
  </si>
  <si>
    <t>3.998158e-03</t>
  </si>
  <si>
    <t>9.298042e-02</t>
  </si>
  <si>
    <t>4.129235e-03</t>
  </si>
  <si>
    <t>9.384626e-02</t>
  </si>
  <si>
    <t>4.913196e-03</t>
  </si>
  <si>
    <t>1.091821e-01</t>
  </si>
  <si>
    <t>5.359348e-03</t>
  </si>
  <si>
    <t>1.140976e-01</t>
  </si>
  <si>
    <t>5.476687e-03</t>
  </si>
  <si>
    <t>5.383312e-03</t>
  </si>
  <si>
    <t>6.052792e-03</t>
  </si>
  <si>
    <t>1.235264e-01</t>
  </si>
  <si>
    <t>6.633688e-03</t>
  </si>
  <si>
    <t>1.326738e-01</t>
  </si>
  <si>
    <t>7.167690e-03</t>
  </si>
  <si>
    <t>1.352394e-01</t>
  </si>
  <si>
    <t>7.024082e-03</t>
  </si>
  <si>
    <t>7.156416e-03</t>
  </si>
  <si>
    <t>7.475312e-03</t>
  </si>
  <si>
    <t>1.384317e-01</t>
  </si>
  <si>
    <t>8.356911e-03</t>
  </si>
  <si>
    <t>1.519438e-01</t>
  </si>
  <si>
    <t>9.441428e-03</t>
  </si>
  <si>
    <t>1.685969e-01</t>
  </si>
  <si>
    <t>1.082259e-02</t>
  </si>
  <si>
    <t>1.834338e-01</t>
  </si>
  <si>
    <t>1.072021e-02</t>
  </si>
  <si>
    <t>1.057895e-02</t>
  </si>
  <si>
    <t>1.213626e-02</t>
  </si>
  <si>
    <t>2.022710e-01</t>
  </si>
  <si>
    <t>1.265401e-02</t>
  </si>
  <si>
    <t>2.074428e-01</t>
  </si>
  <si>
    <t>1.314411e-02</t>
  </si>
  <si>
    <t>2.120019e-01</t>
  </si>
  <si>
    <t>1.427063e-02</t>
  </si>
  <si>
    <t>2.265179e-01</t>
  </si>
  <si>
    <t>1.450211e-02</t>
  </si>
  <si>
    <t>2.265955e-01</t>
  </si>
  <si>
    <t>1.484957e-02</t>
  </si>
  <si>
    <t>2.284549e-01</t>
  </si>
  <si>
    <t>1.557669e-02</t>
  </si>
  <si>
    <t>2.355494e-01</t>
  </si>
  <si>
    <t>1.578181e-02</t>
  </si>
  <si>
    <t>1.739036e-02</t>
  </si>
  <si>
    <t>2.524849e-01</t>
  </si>
  <si>
    <t>1.742146e-02</t>
  </si>
  <si>
    <t>2.067518e-02</t>
  </si>
  <si>
    <t>2.890304e-01</t>
  </si>
  <si>
    <t>2.086375e-02</t>
  </si>
  <si>
    <t>2.088566e-02</t>
  </si>
  <si>
    <t>2.138825e-02</t>
  </si>
  <si>
    <t>2.129952e-02</t>
  </si>
  <si>
    <t>2.283842e-02</t>
  </si>
  <si>
    <t>3.045123e-01</t>
  </si>
  <si>
    <t>2.399135e-02</t>
  </si>
  <si>
    <t>3.115760e-01</t>
  </si>
  <si>
    <t>2.373185e-02</t>
  </si>
  <si>
    <t>2.486822e-02</t>
  </si>
  <si>
    <t>3.147876e-01</t>
  </si>
  <si>
    <t>2.458003e-02</t>
  </si>
  <si>
    <t>2.575610e-02</t>
  </si>
  <si>
    <t>3.219513e-01</t>
  </si>
  <si>
    <t>2.812216e-02</t>
  </si>
  <si>
    <t>3.471871e-01</t>
  </si>
  <si>
    <t>3.169536e-02</t>
  </si>
  <si>
    <t>3.865288e-01</t>
  </si>
  <si>
    <t>3.679347e-02</t>
  </si>
  <si>
    <t>3.881160e-01</t>
  </si>
  <si>
    <t>3.446521e-02</t>
  </si>
  <si>
    <t>3.480355e-02</t>
  </si>
  <si>
    <t>3.585401e-02</t>
  </si>
  <si>
    <t>3.596209e-02</t>
  </si>
  <si>
    <t>3.448723e-02</t>
  </si>
  <si>
    <t>3.657223e-02</t>
  </si>
  <si>
    <t>3.561163e-02</t>
  </si>
  <si>
    <t>3.532170e-02</t>
  </si>
  <si>
    <t>3.687102e-02</t>
  </si>
  <si>
    <t>3.408433e-02</t>
  </si>
  <si>
    <t>3.541165e-02</t>
  </si>
  <si>
    <t>3.603186e-02</t>
  </si>
  <si>
    <t>3.740323e-02</t>
  </si>
  <si>
    <t>3.896170e-01</t>
  </si>
  <si>
    <t>3.898370e-02</t>
  </si>
  <si>
    <t>4.018938e-01</t>
  </si>
  <si>
    <t>4.468721e-02</t>
  </si>
  <si>
    <t>4.559919e-01</t>
  </si>
  <si>
    <t>4.517487e-02</t>
  </si>
  <si>
    <t>4.563118e-01</t>
  </si>
  <si>
    <t>4.612253e-02</t>
  </si>
  <si>
    <t>4.612253e-01</t>
  </si>
  <si>
    <t>false positives(= false negatives)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</si>
</sst>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7"/>
      <color theme="1"/>
      <name val="Consolas"/>
      <family val="3"/>
    </font>
    <font>
      <b/>
      <sz val="10"/>
      <color theme="1"/>
      <name val="Arial"/>
      <family val="2"/>
    </font>
    <font>
      <sz val="9"/>
      <color rgb="FF222222"/>
      <name val="Arial"/>
      <family val="2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5" xfId="0" applyBorder="1"/>
    <xf numFmtId="0" fontId="5" fillId="0" borderId="0" xfId="0" applyFont="1" applyBorder="1"/>
    <xf numFmtId="0" fontId="0" fillId="0" borderId="0" xfId="0" quotePrefix="1" applyBorder="1" applyAlignment="1">
      <alignment horizontal="center"/>
    </xf>
    <xf numFmtId="0" fontId="0" fillId="0" borderId="0" xfId="0" applyAlignment="1">
      <alignment horizontal="center"/>
    </xf>
    <xf numFmtId="0" fontId="5" fillId="0" borderId="5" xfId="0" applyFont="1" applyBorder="1"/>
    <xf numFmtId="0" fontId="0" fillId="0" borderId="3" xfId="0" applyBorder="1" applyAlignment="1">
      <alignment horizontal="center"/>
    </xf>
    <xf numFmtId="0" fontId="0" fillId="3" borderId="0" xfId="0" applyFill="1"/>
    <xf numFmtId="0" fontId="2" fillId="0" borderId="1" xfId="0" applyFont="1" applyBorder="1"/>
    <xf numFmtId="0" fontId="0" fillId="0" borderId="0" xfId="0" applyFont="1" applyAlignment="1">
      <alignment horizontal="center"/>
    </xf>
    <xf numFmtId="0" fontId="0" fillId="2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center" vertical="center"/>
    </xf>
    <xf numFmtId="0" fontId="6" fillId="0" borderId="0" xfId="0" applyFont="1" applyFill="1" applyBorder="1"/>
    <xf numFmtId="0" fontId="1" fillId="0" borderId="0" xfId="0" applyFont="1" applyBorder="1" applyAlignment="1">
      <alignment horizontal="center"/>
    </xf>
    <xf numFmtId="0" fontId="0" fillId="0" borderId="0" xfId="0" applyFill="1"/>
    <xf numFmtId="0" fontId="7" fillId="0" borderId="0" xfId="0" applyFont="1" applyFill="1" applyBorder="1"/>
    <xf numFmtId="0" fontId="0" fillId="0" borderId="0" xfId="0" applyFill="1" applyBorder="1"/>
    <xf numFmtId="0" fontId="6" fillId="3" borderId="0" xfId="0" applyFont="1" applyFill="1" applyBorder="1"/>
    <xf numFmtId="11" fontId="0" fillId="0" borderId="0" xfId="0" applyNumberFormat="1" applyFill="1" applyBorder="1"/>
    <xf numFmtId="0" fontId="0" fillId="0" borderId="0" xfId="0" applyFont="1"/>
    <xf numFmtId="0" fontId="7" fillId="0" borderId="0" xfId="0" applyFont="1"/>
    <xf numFmtId="0" fontId="7" fillId="0" borderId="0" xfId="0" applyFont="1" applyFill="1"/>
    <xf numFmtId="0" fontId="6" fillId="0" borderId="0" xfId="0" applyFont="1" applyFill="1"/>
    <xf numFmtId="0" fontId="0" fillId="0" borderId="0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0" xfId="0" applyFont="1" applyBorder="1"/>
    <xf numFmtId="0" fontId="0" fillId="0" borderId="0" xfId="0" applyFill="1" applyBorder="1" applyAlignment="1">
      <alignment horizontal="center"/>
    </xf>
    <xf numFmtId="0" fontId="0" fillId="0" borderId="3" xfId="0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0" fillId="3" borderId="0" xfId="0" applyFill="1" applyBorder="1"/>
    <xf numFmtId="0" fontId="7" fillId="0" borderId="0" xfId="0" applyFont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5" borderId="0" xfId="0" applyFill="1"/>
    <xf numFmtId="0" fontId="0" fillId="6" borderId="0" xfId="0" applyFill="1"/>
    <xf numFmtId="0" fontId="7" fillId="0" borderId="0" xfId="0" applyFont="1" applyFill="1" applyBorder="1" applyAlignment="1">
      <alignment horizontal="left"/>
    </xf>
    <xf numFmtId="0" fontId="7" fillId="0" borderId="0" xfId="0" applyFont="1" applyFill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6" fillId="3" borderId="0" xfId="0" applyFont="1" applyFill="1"/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0" fillId="0" borderId="3" xfId="0" applyBorder="1" applyAlignment="1">
      <alignment horizontal="center"/>
    </xf>
    <xf numFmtId="11" fontId="6" fillId="0" borderId="0" xfId="0" applyNumberFormat="1" applyFont="1" applyFill="1" applyBorder="1"/>
    <xf numFmtId="0" fontId="6" fillId="0" borderId="0" xfId="0" applyFont="1"/>
    <xf numFmtId="0" fontId="6" fillId="3" borderId="0" xfId="0" applyFont="1" applyFill="1" applyBorder="1" applyAlignment="1">
      <alignment horizontal="right"/>
    </xf>
    <xf numFmtId="0" fontId="6" fillId="0" borderId="0" xfId="0" applyFont="1" applyBorder="1" applyAlignment="1">
      <alignment horizontal="right"/>
    </xf>
    <xf numFmtId="0" fontId="6" fillId="0" borderId="0" xfId="0" applyFont="1" applyBorder="1" applyAlignment="1">
      <alignment horizontal="center"/>
    </xf>
    <xf numFmtId="0" fontId="1" fillId="0" borderId="1" xfId="0" applyNumberFormat="1" applyFon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NumberFormat="1" applyAlignment="1">
      <alignment horizontal="center"/>
    </xf>
    <xf numFmtId="0" fontId="1" fillId="0" borderId="0" xfId="0" applyNumberFormat="1" applyFont="1" applyAlignment="1">
      <alignment horizontal="center"/>
    </xf>
    <xf numFmtId="0" fontId="1" fillId="0" borderId="0" xfId="0" applyNumberFormat="1" applyFont="1" applyBorder="1" applyAlignment="1">
      <alignment horizontal="center"/>
    </xf>
    <xf numFmtId="0" fontId="0" fillId="0" borderId="0" xfId="0" applyNumberFormat="1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Border="1" applyAlignment="1"/>
    <xf numFmtId="49" fontId="7" fillId="0" borderId="0" xfId="0" applyNumberFormat="1" applyFont="1" applyBorder="1" applyAlignment="1">
      <alignment horizontal="center"/>
    </xf>
    <xf numFmtId="0" fontId="6" fillId="0" borderId="0" xfId="0" applyFont="1" applyFill="1" applyBorder="1" applyAlignment="1">
      <alignment horizontal="right"/>
    </xf>
    <xf numFmtId="0" fontId="0" fillId="2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7" borderId="3" xfId="0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tif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tif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12700</xdr:colOff>
      <xdr:row>13</xdr:row>
      <xdr:rowOff>0</xdr:rowOff>
    </xdr:from>
    <xdr:to>
      <xdr:col>18</xdr:col>
      <xdr:colOff>317500</xdr:colOff>
      <xdr:row>37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4900" y="2527300"/>
          <a:ext cx="4572000" cy="45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12700</xdr:colOff>
      <xdr:row>13</xdr:row>
      <xdr:rowOff>0</xdr:rowOff>
    </xdr:from>
    <xdr:to>
      <xdr:col>18</xdr:col>
      <xdr:colOff>317500</xdr:colOff>
      <xdr:row>37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4100" y="2527300"/>
          <a:ext cx="4572000" cy="457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12700</xdr:colOff>
      <xdr:row>13</xdr:row>
      <xdr:rowOff>0</xdr:rowOff>
    </xdr:from>
    <xdr:to>
      <xdr:col>18</xdr:col>
      <xdr:colOff>317500</xdr:colOff>
      <xdr:row>37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2527300"/>
          <a:ext cx="4572000" cy="457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12700</xdr:colOff>
      <xdr:row>13</xdr:row>
      <xdr:rowOff>12700</xdr:rowOff>
    </xdr:from>
    <xdr:to>
      <xdr:col>18</xdr:col>
      <xdr:colOff>317500</xdr:colOff>
      <xdr:row>37</xdr:row>
      <xdr:rowOff>12700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00" y="2540000"/>
          <a:ext cx="4572000" cy="4572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12700</xdr:colOff>
      <xdr:row>12</xdr:row>
      <xdr:rowOff>139700</xdr:rowOff>
    </xdr:from>
    <xdr:to>
      <xdr:col>18</xdr:col>
      <xdr:colOff>317500</xdr:colOff>
      <xdr:row>36</xdr:row>
      <xdr:rowOff>127000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6000" y="2463800"/>
          <a:ext cx="4572000" cy="457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25400</xdr:colOff>
      <xdr:row>12</xdr:row>
      <xdr:rowOff>190500</xdr:rowOff>
    </xdr:from>
    <xdr:to>
      <xdr:col>18</xdr:col>
      <xdr:colOff>330200</xdr:colOff>
      <xdr:row>36</xdr:row>
      <xdr:rowOff>177800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5700" y="2514600"/>
          <a:ext cx="4572000" cy="457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5"/>
  <sheetViews>
    <sheetView tabSelected="1" topLeftCell="A9" zoomScale="75" zoomScaleNormal="75" workbookViewId="0">
      <selection activeCell="G43" sqref="G43"/>
    </sheetView>
  </sheetViews>
  <sheetFormatPr defaultRowHeight="15" x14ac:dyDescent="0.25"/>
  <cols>
    <col min="1" max="1" width="11.7109375" customWidth="1"/>
    <col min="2" max="2" width="10.7109375" customWidth="1"/>
    <col min="6" max="6" width="12.28515625" customWidth="1"/>
    <col min="7" max="7" width="12.7109375" customWidth="1"/>
  </cols>
  <sheetData>
    <row r="1" spans="1:22" x14ac:dyDescent="0.25">
      <c r="A1" s="1" t="s">
        <v>1</v>
      </c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</row>
    <row r="2" spans="1:22" x14ac:dyDescent="0.25">
      <c r="A2" s="2" t="s">
        <v>2</v>
      </c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</row>
    <row r="3" spans="1:22" x14ac:dyDescent="0.25"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</row>
    <row r="4" spans="1:22" x14ac:dyDescent="0.25">
      <c r="A4" s="9" t="s">
        <v>0</v>
      </c>
      <c r="B4" s="4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</row>
    <row r="5" spans="1:22" ht="15.75" thickBot="1" x14ac:dyDescent="0.3">
      <c r="A5" s="12"/>
      <c r="B5" s="8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</row>
    <row r="6" spans="1:22" ht="15.75" thickTop="1" x14ac:dyDescent="0.25">
      <c r="A6" t="s">
        <v>6</v>
      </c>
      <c r="B6" s="11">
        <v>1000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</row>
    <row r="7" spans="1:22" x14ac:dyDescent="0.25">
      <c r="A7" s="4" t="s">
        <v>5</v>
      </c>
      <c r="B7" s="5">
        <v>5000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</row>
    <row r="8" spans="1:22" x14ac:dyDescent="0.25">
      <c r="A8" s="4" t="s">
        <v>3</v>
      </c>
      <c r="B8" s="10" t="s">
        <v>79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</row>
    <row r="9" spans="1:22" x14ac:dyDescent="0.25">
      <c r="A9" s="4" t="s">
        <v>4</v>
      </c>
      <c r="B9" s="5" t="s">
        <v>78</v>
      </c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</row>
    <row r="10" spans="1:22" x14ac:dyDescent="0.25">
      <c r="A10" s="4" t="s">
        <v>90</v>
      </c>
      <c r="B10" s="5" t="s">
        <v>79</v>
      </c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</row>
    <row r="11" spans="1:22" x14ac:dyDescent="0.25">
      <c r="A11" s="4" t="s">
        <v>76</v>
      </c>
      <c r="B11" s="5" t="s">
        <v>78</v>
      </c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</row>
    <row r="12" spans="1:22" ht="15.75" thickBot="1" x14ac:dyDescent="0.3">
      <c r="A12" s="6" t="s">
        <v>7</v>
      </c>
      <c r="B12" s="7" t="s">
        <v>77</v>
      </c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</row>
    <row r="13" spans="1:22" ht="15.75" thickTop="1" x14ac:dyDescent="0.25"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</row>
    <row r="14" spans="1:22" x14ac:dyDescent="0.25">
      <c r="A14" s="13" t="s">
        <v>8</v>
      </c>
      <c r="B14" s="13" t="s">
        <v>9</v>
      </c>
      <c r="C14" s="13" t="s">
        <v>10</v>
      </c>
      <c r="D14" s="13" t="s">
        <v>11</v>
      </c>
      <c r="E14" s="13" t="s">
        <v>12</v>
      </c>
      <c r="F14" s="13" t="s">
        <v>13</v>
      </c>
      <c r="G14" s="13" t="s">
        <v>14</v>
      </c>
      <c r="H14" s="13" t="s">
        <v>15</v>
      </c>
      <c r="L14" s="23"/>
      <c r="M14" s="25"/>
      <c r="N14" s="25"/>
      <c r="O14" s="25"/>
      <c r="P14" s="25"/>
      <c r="Q14" s="25"/>
      <c r="R14" s="25"/>
      <c r="S14" s="25"/>
      <c r="T14" s="25"/>
      <c r="U14" s="25"/>
      <c r="V14" s="25"/>
    </row>
    <row r="15" spans="1:22" x14ac:dyDescent="0.25">
      <c r="A15" s="41">
        <v>9</v>
      </c>
      <c r="B15" s="25">
        <v>15</v>
      </c>
      <c r="C15" s="25">
        <v>1</v>
      </c>
      <c r="D15" s="25">
        <v>2</v>
      </c>
      <c r="E15" s="27">
        <v>30</v>
      </c>
      <c r="F15" s="27" t="s">
        <v>17</v>
      </c>
      <c r="G15" s="25" t="s">
        <v>95</v>
      </c>
      <c r="H15" s="25">
        <v>67</v>
      </c>
      <c r="I15" s="25"/>
      <c r="J15" s="25"/>
      <c r="K15" s="25"/>
      <c r="L15" s="23"/>
      <c r="M15" s="25"/>
      <c r="N15" s="25"/>
      <c r="O15" s="25"/>
      <c r="P15" s="25"/>
      <c r="Q15" s="25"/>
      <c r="R15" s="25"/>
      <c r="S15" s="25"/>
      <c r="T15" s="25"/>
      <c r="U15" s="25"/>
    </row>
    <row r="16" spans="1:22" x14ac:dyDescent="0.25">
      <c r="A16" s="41">
        <v>367</v>
      </c>
      <c r="B16" s="25">
        <v>18</v>
      </c>
      <c r="C16" s="25">
        <v>2</v>
      </c>
      <c r="D16" s="25">
        <v>1</v>
      </c>
      <c r="E16" s="27">
        <v>36</v>
      </c>
      <c r="F16" s="27" t="s">
        <v>96</v>
      </c>
      <c r="G16" s="25" t="s">
        <v>95</v>
      </c>
      <c r="H16" s="25">
        <v>100</v>
      </c>
      <c r="I16" s="25"/>
      <c r="J16" s="25"/>
      <c r="K16" s="25"/>
      <c r="L16" s="23"/>
      <c r="M16" s="25"/>
      <c r="N16" s="25"/>
      <c r="O16" s="25"/>
      <c r="P16" s="25"/>
      <c r="Q16" s="25"/>
      <c r="R16" s="25"/>
      <c r="S16" s="25"/>
      <c r="T16" s="25"/>
      <c r="U16" s="25"/>
    </row>
    <row r="17" spans="1:21" x14ac:dyDescent="0.25">
      <c r="A17" s="41">
        <v>961</v>
      </c>
      <c r="B17" s="25">
        <v>1</v>
      </c>
      <c r="C17" s="25">
        <v>8</v>
      </c>
      <c r="D17" s="25">
        <v>10</v>
      </c>
      <c r="E17" s="27">
        <v>80</v>
      </c>
      <c r="F17" s="27" t="s">
        <v>97</v>
      </c>
      <c r="G17" s="25" t="s">
        <v>98</v>
      </c>
      <c r="H17" s="25">
        <v>100</v>
      </c>
      <c r="I17" s="25"/>
      <c r="J17" s="25"/>
      <c r="K17" s="25"/>
      <c r="L17" s="23"/>
      <c r="M17" s="25"/>
      <c r="N17" s="25"/>
      <c r="O17" s="25"/>
      <c r="P17" s="25"/>
      <c r="Q17" s="25"/>
      <c r="R17" s="25"/>
      <c r="S17" s="25"/>
      <c r="T17" s="25"/>
      <c r="U17" s="25"/>
    </row>
    <row r="18" spans="1:21" x14ac:dyDescent="0.25">
      <c r="A18" s="41">
        <v>664</v>
      </c>
      <c r="B18" s="25">
        <v>5</v>
      </c>
      <c r="C18" s="25">
        <v>7</v>
      </c>
      <c r="D18" s="25">
        <v>4</v>
      </c>
      <c r="E18" s="27">
        <v>140</v>
      </c>
      <c r="F18" s="27" t="s">
        <v>99</v>
      </c>
      <c r="G18" s="25" t="s">
        <v>100</v>
      </c>
      <c r="H18" s="25">
        <v>100</v>
      </c>
      <c r="I18" s="25"/>
      <c r="J18" s="25"/>
      <c r="K18" s="25"/>
      <c r="L18" s="23"/>
      <c r="M18" s="25"/>
      <c r="N18" s="25"/>
      <c r="O18" s="25"/>
      <c r="P18" s="25"/>
      <c r="Q18" s="25"/>
      <c r="R18" s="25"/>
      <c r="S18" s="25"/>
      <c r="T18" s="25"/>
      <c r="U18" s="25"/>
    </row>
    <row r="19" spans="1:21" x14ac:dyDescent="0.25">
      <c r="A19" s="41">
        <v>494</v>
      </c>
      <c r="B19" s="25">
        <v>9</v>
      </c>
      <c r="C19" s="25">
        <v>6</v>
      </c>
      <c r="D19" s="25">
        <v>5</v>
      </c>
      <c r="E19" s="27">
        <v>270</v>
      </c>
      <c r="F19" s="27" t="s">
        <v>101</v>
      </c>
      <c r="G19" s="25" t="s">
        <v>102</v>
      </c>
      <c r="H19" s="25">
        <v>100</v>
      </c>
      <c r="I19" s="25"/>
      <c r="J19" s="25"/>
      <c r="K19" s="25"/>
      <c r="L19" s="23"/>
      <c r="M19" s="25"/>
      <c r="N19" s="25"/>
      <c r="O19" s="25"/>
      <c r="P19" s="25"/>
      <c r="Q19" s="25"/>
      <c r="R19" s="25"/>
      <c r="S19" s="25"/>
      <c r="T19" s="25"/>
      <c r="U19" s="25"/>
    </row>
    <row r="20" spans="1:21" x14ac:dyDescent="0.25">
      <c r="A20" s="41">
        <v>117</v>
      </c>
      <c r="B20" s="25">
        <v>7</v>
      </c>
      <c r="C20" s="25">
        <v>5</v>
      </c>
      <c r="D20" s="25">
        <v>16</v>
      </c>
      <c r="E20" s="27">
        <v>560</v>
      </c>
      <c r="F20" s="27" t="s">
        <v>103</v>
      </c>
      <c r="G20" s="25" t="s">
        <v>104</v>
      </c>
      <c r="H20" s="25">
        <v>100</v>
      </c>
      <c r="I20" s="25"/>
      <c r="J20" s="25"/>
      <c r="K20" s="21"/>
      <c r="L20" s="23"/>
      <c r="M20" s="25"/>
      <c r="N20" s="25"/>
      <c r="O20" s="25"/>
      <c r="P20" s="25"/>
      <c r="Q20" s="25"/>
      <c r="R20" s="25"/>
      <c r="S20" s="25"/>
      <c r="T20" s="25"/>
      <c r="U20" s="25"/>
    </row>
    <row r="21" spans="1:21" x14ac:dyDescent="0.25">
      <c r="A21" s="41">
        <v>389</v>
      </c>
      <c r="B21" s="25">
        <v>16</v>
      </c>
      <c r="C21" s="25">
        <v>13</v>
      </c>
      <c r="D21" s="25">
        <v>3</v>
      </c>
      <c r="E21" s="27">
        <v>624</v>
      </c>
      <c r="F21" s="27" t="s">
        <v>105</v>
      </c>
      <c r="G21" s="25" t="s">
        <v>104</v>
      </c>
      <c r="H21" s="25">
        <v>100</v>
      </c>
      <c r="I21" s="25"/>
      <c r="J21" s="25"/>
      <c r="K21" s="25"/>
      <c r="L21" s="23"/>
      <c r="M21" s="25"/>
      <c r="N21" s="25"/>
      <c r="O21" s="25"/>
      <c r="P21" s="25"/>
      <c r="Q21" s="25"/>
      <c r="R21" s="25"/>
      <c r="S21" s="25"/>
      <c r="T21" s="25"/>
      <c r="U21" s="25"/>
    </row>
    <row r="22" spans="1:21" x14ac:dyDescent="0.25">
      <c r="A22" s="41">
        <v>216</v>
      </c>
      <c r="B22" s="25">
        <v>17</v>
      </c>
      <c r="C22" s="25">
        <v>3</v>
      </c>
      <c r="D22" s="25">
        <v>14</v>
      </c>
      <c r="E22" s="27">
        <v>714</v>
      </c>
      <c r="F22" s="27" t="s">
        <v>106</v>
      </c>
      <c r="G22" s="25" t="s">
        <v>107</v>
      </c>
      <c r="H22" s="25">
        <v>100</v>
      </c>
      <c r="I22" s="25"/>
      <c r="J22" s="25"/>
      <c r="K22" s="25"/>
      <c r="L22" s="23"/>
      <c r="M22" s="25"/>
      <c r="N22" s="25"/>
      <c r="O22" s="25"/>
      <c r="P22" s="25"/>
      <c r="Q22" s="25"/>
      <c r="R22" s="25"/>
      <c r="S22" s="25"/>
      <c r="T22" s="25"/>
      <c r="U22" s="25"/>
    </row>
    <row r="23" spans="1:21" x14ac:dyDescent="0.25">
      <c r="A23" s="41">
        <v>207</v>
      </c>
      <c r="B23" s="25">
        <v>6</v>
      </c>
      <c r="C23" s="25">
        <v>11</v>
      </c>
      <c r="D23" s="25">
        <v>13</v>
      </c>
      <c r="E23" s="27">
        <v>858</v>
      </c>
      <c r="F23" s="27" t="s">
        <v>108</v>
      </c>
      <c r="G23" s="25" t="s">
        <v>109</v>
      </c>
      <c r="H23" s="25">
        <v>100</v>
      </c>
      <c r="I23" s="25"/>
      <c r="J23" s="25"/>
      <c r="K23" s="25"/>
      <c r="L23" s="23"/>
      <c r="M23" s="25"/>
      <c r="N23" s="25"/>
      <c r="O23" s="25"/>
      <c r="P23" s="25"/>
      <c r="Q23" s="25"/>
      <c r="R23" s="25"/>
      <c r="S23" s="25"/>
      <c r="T23" s="25"/>
      <c r="U23" s="25"/>
    </row>
    <row r="24" spans="1:21" x14ac:dyDescent="0.25">
      <c r="A24" s="41">
        <v>873</v>
      </c>
      <c r="B24" s="25">
        <v>2</v>
      </c>
      <c r="C24" s="25">
        <v>19</v>
      </c>
      <c r="D24" s="25">
        <v>23</v>
      </c>
      <c r="E24" s="27">
        <v>874</v>
      </c>
      <c r="F24" s="27" t="s">
        <v>110</v>
      </c>
      <c r="G24" s="25" t="s">
        <v>109</v>
      </c>
      <c r="H24" s="25">
        <v>67</v>
      </c>
      <c r="I24" s="25"/>
      <c r="J24" s="25"/>
      <c r="K24" s="25"/>
      <c r="L24" s="23"/>
      <c r="M24" s="25"/>
      <c r="N24" s="25"/>
      <c r="O24" s="25"/>
      <c r="P24" s="25"/>
      <c r="Q24" s="25"/>
      <c r="R24" s="25"/>
      <c r="S24" s="25"/>
      <c r="T24" s="25"/>
      <c r="U24" s="25"/>
    </row>
    <row r="25" spans="1:21" x14ac:dyDescent="0.25">
      <c r="A25" s="41">
        <v>442</v>
      </c>
      <c r="B25" s="25">
        <v>20</v>
      </c>
      <c r="C25" s="25">
        <v>9</v>
      </c>
      <c r="D25" s="25">
        <v>6</v>
      </c>
      <c r="E25" s="27">
        <v>1080</v>
      </c>
      <c r="F25" s="27" t="s">
        <v>111</v>
      </c>
      <c r="G25" s="25" t="s">
        <v>112</v>
      </c>
      <c r="H25" s="25">
        <v>67</v>
      </c>
      <c r="I25" s="25"/>
      <c r="J25" s="25"/>
      <c r="K25" s="25"/>
      <c r="L25" s="23"/>
      <c r="M25" s="25"/>
      <c r="N25" s="25"/>
      <c r="O25" s="25"/>
      <c r="P25" s="25"/>
      <c r="Q25" s="25"/>
      <c r="R25" s="25"/>
      <c r="S25" s="25"/>
      <c r="T25" s="25"/>
      <c r="U25" s="25"/>
    </row>
    <row r="26" spans="1:21" x14ac:dyDescent="0.25">
      <c r="A26" s="41">
        <v>111</v>
      </c>
      <c r="B26" s="25">
        <v>14</v>
      </c>
      <c r="C26" s="25">
        <v>12</v>
      </c>
      <c r="D26" s="25">
        <v>8</v>
      </c>
      <c r="E26" s="27">
        <v>1344</v>
      </c>
      <c r="F26" s="27" t="s">
        <v>113</v>
      </c>
      <c r="G26" s="25" t="s">
        <v>114</v>
      </c>
      <c r="H26" s="25">
        <v>100</v>
      </c>
      <c r="I26" s="25"/>
      <c r="J26" s="25"/>
      <c r="K26" s="25"/>
      <c r="L26" s="23"/>
      <c r="M26" s="25"/>
      <c r="N26" s="25"/>
      <c r="O26" s="25"/>
      <c r="P26" s="25"/>
      <c r="Q26" s="25"/>
      <c r="R26" s="25"/>
      <c r="S26" s="25"/>
      <c r="T26" s="25"/>
      <c r="U26" s="25"/>
    </row>
    <row r="27" spans="1:21" x14ac:dyDescent="0.25">
      <c r="A27" s="41">
        <v>486</v>
      </c>
      <c r="B27" s="25">
        <v>10</v>
      </c>
      <c r="C27" s="25">
        <v>14</v>
      </c>
      <c r="D27" s="25">
        <v>15</v>
      </c>
      <c r="E27" s="27">
        <v>2100</v>
      </c>
      <c r="F27" s="27" t="s">
        <v>115</v>
      </c>
      <c r="G27" s="25" t="s">
        <v>116</v>
      </c>
      <c r="H27" s="25">
        <v>100</v>
      </c>
      <c r="I27" s="25"/>
      <c r="J27" s="25"/>
      <c r="K27" s="25"/>
      <c r="L27" s="23"/>
      <c r="M27" s="25"/>
      <c r="N27" s="25"/>
      <c r="O27" s="25"/>
      <c r="P27" s="25"/>
      <c r="Q27" s="25"/>
      <c r="R27" s="25"/>
      <c r="S27" s="25"/>
      <c r="T27" s="25"/>
      <c r="U27" s="25"/>
    </row>
    <row r="28" spans="1:21" x14ac:dyDescent="0.25">
      <c r="A28" s="41">
        <v>21</v>
      </c>
      <c r="B28" s="25">
        <v>11</v>
      </c>
      <c r="C28" s="25">
        <v>18</v>
      </c>
      <c r="D28" s="25">
        <v>18</v>
      </c>
      <c r="E28" s="27">
        <v>3564</v>
      </c>
      <c r="F28" s="27" t="s">
        <v>117</v>
      </c>
      <c r="G28" s="25" t="s">
        <v>118</v>
      </c>
      <c r="H28" s="25">
        <v>100</v>
      </c>
      <c r="I28" s="25"/>
      <c r="J28" s="25"/>
      <c r="K28" s="25"/>
      <c r="L28" s="23"/>
      <c r="M28" s="25"/>
      <c r="N28" s="25"/>
      <c r="O28" s="25"/>
      <c r="P28" s="25"/>
      <c r="Q28" s="25"/>
      <c r="R28" s="25"/>
      <c r="S28" s="25"/>
      <c r="T28" s="25"/>
      <c r="U28" s="25"/>
    </row>
    <row r="29" spans="1:21" x14ac:dyDescent="0.25">
      <c r="A29" s="41">
        <v>882</v>
      </c>
      <c r="B29" s="25">
        <v>4</v>
      </c>
      <c r="C29" s="25">
        <v>22</v>
      </c>
      <c r="D29" s="25">
        <v>48</v>
      </c>
      <c r="E29" s="27">
        <v>4224</v>
      </c>
      <c r="F29" s="27" t="s">
        <v>119</v>
      </c>
      <c r="G29" s="25" t="s">
        <v>120</v>
      </c>
      <c r="H29" s="25">
        <v>67</v>
      </c>
      <c r="I29" s="25"/>
      <c r="J29" s="25"/>
      <c r="K29" s="25"/>
      <c r="L29" s="23"/>
      <c r="M29" s="25"/>
      <c r="N29" s="25"/>
      <c r="O29" s="25"/>
      <c r="P29" s="25"/>
      <c r="Q29" s="25"/>
      <c r="R29" s="25"/>
      <c r="S29" s="25"/>
      <c r="T29" s="25"/>
      <c r="U29" s="25"/>
    </row>
    <row r="30" spans="1:21" x14ac:dyDescent="0.25">
      <c r="A30" s="41">
        <v>222</v>
      </c>
      <c r="B30" s="25">
        <v>24</v>
      </c>
      <c r="C30" s="25">
        <v>17</v>
      </c>
      <c r="D30" s="25">
        <v>11</v>
      </c>
      <c r="E30" s="27">
        <v>4488</v>
      </c>
      <c r="F30" s="27" t="s">
        <v>121</v>
      </c>
      <c r="G30" s="25" t="s">
        <v>122</v>
      </c>
      <c r="H30" s="25">
        <v>100</v>
      </c>
      <c r="I30" s="25"/>
      <c r="J30" s="25"/>
      <c r="K30" s="25"/>
      <c r="L30" s="23"/>
      <c r="M30" s="25"/>
      <c r="N30" s="25"/>
      <c r="O30" s="25"/>
      <c r="P30" s="25"/>
      <c r="Q30" s="25"/>
      <c r="R30" s="25"/>
      <c r="S30" s="25"/>
      <c r="T30" s="25"/>
      <c r="U30" s="25"/>
    </row>
    <row r="31" spans="1:21" x14ac:dyDescent="0.25">
      <c r="A31" s="41">
        <v>352</v>
      </c>
      <c r="B31" s="25">
        <v>23</v>
      </c>
      <c r="C31" s="25">
        <v>10</v>
      </c>
      <c r="D31" s="25">
        <v>31</v>
      </c>
      <c r="E31" s="27">
        <v>7130</v>
      </c>
      <c r="F31" s="27" t="s">
        <v>123</v>
      </c>
      <c r="G31" s="25" t="s">
        <v>124</v>
      </c>
      <c r="H31" s="25">
        <v>100</v>
      </c>
      <c r="I31" s="25"/>
      <c r="J31" s="25"/>
      <c r="K31" s="25"/>
      <c r="L31" s="23"/>
      <c r="M31" s="25"/>
      <c r="N31" s="25"/>
      <c r="O31" s="25"/>
      <c r="P31" s="25"/>
      <c r="Q31" s="25"/>
      <c r="R31" s="25"/>
      <c r="S31" s="25"/>
      <c r="T31" s="25"/>
      <c r="U31" s="25"/>
    </row>
    <row r="32" spans="1:21" x14ac:dyDescent="0.25">
      <c r="A32" s="41">
        <v>483</v>
      </c>
      <c r="B32" s="25">
        <v>21</v>
      </c>
      <c r="C32" s="25">
        <v>27</v>
      </c>
      <c r="D32" s="25">
        <v>17</v>
      </c>
      <c r="E32" s="27">
        <v>9639</v>
      </c>
      <c r="F32" s="27" t="s">
        <v>125</v>
      </c>
      <c r="G32" s="25" t="s">
        <v>126</v>
      </c>
      <c r="H32" s="25">
        <v>33</v>
      </c>
      <c r="I32" s="25"/>
      <c r="J32" s="25"/>
      <c r="K32" s="25"/>
      <c r="L32" s="23"/>
      <c r="M32" s="25"/>
      <c r="N32" s="25"/>
      <c r="O32" s="25"/>
      <c r="P32" s="25"/>
      <c r="Q32" s="25"/>
      <c r="R32" s="25"/>
      <c r="S32" s="25"/>
      <c r="T32" s="25"/>
      <c r="U32" s="25"/>
    </row>
    <row r="33" spans="1:22" x14ac:dyDescent="0.25">
      <c r="A33" s="25">
        <v>995</v>
      </c>
      <c r="B33" s="25">
        <v>36</v>
      </c>
      <c r="C33" s="25">
        <v>21</v>
      </c>
      <c r="D33" s="25">
        <v>19</v>
      </c>
      <c r="E33" s="27">
        <v>14364</v>
      </c>
      <c r="F33" s="27" t="s">
        <v>127</v>
      </c>
      <c r="G33" s="25" t="s">
        <v>128</v>
      </c>
      <c r="H33" s="25">
        <v>33</v>
      </c>
      <c r="I33" s="25"/>
      <c r="J33" s="25"/>
      <c r="K33" s="25"/>
      <c r="L33" s="23"/>
      <c r="M33" s="25"/>
      <c r="N33" s="25"/>
      <c r="O33" s="25"/>
      <c r="P33" s="25"/>
      <c r="Q33" s="25"/>
      <c r="R33" s="25"/>
      <c r="S33" s="25"/>
      <c r="T33" s="25"/>
      <c r="U33" s="25"/>
    </row>
    <row r="34" spans="1:22" x14ac:dyDescent="0.25">
      <c r="A34" s="41">
        <v>516</v>
      </c>
      <c r="B34" s="25">
        <v>3</v>
      </c>
      <c r="C34" s="25">
        <v>24</v>
      </c>
      <c r="D34" s="25">
        <v>221</v>
      </c>
      <c r="E34" s="27">
        <v>15912</v>
      </c>
      <c r="F34" s="27" t="s">
        <v>129</v>
      </c>
      <c r="G34" s="25" t="s">
        <v>130</v>
      </c>
      <c r="H34" s="25">
        <v>100</v>
      </c>
      <c r="I34" s="25"/>
      <c r="J34" s="25"/>
      <c r="K34" s="21"/>
      <c r="L34" s="23"/>
      <c r="M34" s="25"/>
      <c r="N34" s="25"/>
      <c r="O34" s="25"/>
      <c r="P34" s="25"/>
      <c r="Q34" s="25"/>
      <c r="R34" s="25"/>
      <c r="S34" s="25"/>
      <c r="T34" s="25"/>
      <c r="U34" s="25"/>
    </row>
    <row r="35" spans="1:22" x14ac:dyDescent="0.25">
      <c r="A35" s="41">
        <v>313</v>
      </c>
      <c r="B35" s="25">
        <v>8</v>
      </c>
      <c r="C35" s="25">
        <v>20</v>
      </c>
      <c r="D35" s="25">
        <v>145</v>
      </c>
      <c r="E35" s="27">
        <v>23200</v>
      </c>
      <c r="F35" s="27" t="s">
        <v>131</v>
      </c>
      <c r="G35" s="25" t="s">
        <v>132</v>
      </c>
      <c r="H35" s="25">
        <v>100</v>
      </c>
      <c r="I35" s="25"/>
      <c r="J35" s="25"/>
      <c r="K35" s="25"/>
      <c r="L35" s="23"/>
      <c r="M35" s="25"/>
      <c r="N35" s="25"/>
      <c r="O35" s="25"/>
      <c r="P35" s="25"/>
      <c r="Q35" s="25"/>
      <c r="R35" s="25"/>
      <c r="S35" s="25"/>
      <c r="T35" s="25"/>
      <c r="U35" s="25"/>
    </row>
    <row r="36" spans="1:22" x14ac:dyDescent="0.25">
      <c r="A36" s="26">
        <v>298</v>
      </c>
      <c r="B36" s="21">
        <v>25</v>
      </c>
      <c r="C36" s="21">
        <v>4</v>
      </c>
      <c r="D36" s="21">
        <v>268</v>
      </c>
      <c r="E36" s="54">
        <v>26800</v>
      </c>
      <c r="F36" s="54" t="s">
        <v>133</v>
      </c>
      <c r="G36" s="21" t="s">
        <v>134</v>
      </c>
      <c r="H36" s="21">
        <v>67</v>
      </c>
      <c r="I36" s="25"/>
      <c r="J36" s="25"/>
      <c r="K36" s="25"/>
      <c r="L36" s="23"/>
      <c r="M36" s="25"/>
      <c r="N36" s="25"/>
      <c r="O36" s="25"/>
      <c r="P36" s="25"/>
      <c r="Q36" s="25"/>
      <c r="R36" s="25"/>
      <c r="S36" s="25"/>
      <c r="T36" s="25"/>
      <c r="U36" s="25"/>
    </row>
    <row r="37" spans="1:22" x14ac:dyDescent="0.25">
      <c r="A37" s="26">
        <v>134</v>
      </c>
      <c r="B37" s="21">
        <v>13</v>
      </c>
      <c r="C37" s="21">
        <v>15</v>
      </c>
      <c r="D37" s="21">
        <v>197</v>
      </c>
      <c r="E37" s="54">
        <v>38415</v>
      </c>
      <c r="F37" s="54" t="s">
        <v>135</v>
      </c>
      <c r="G37" s="21" t="s">
        <v>136</v>
      </c>
      <c r="H37" s="21">
        <v>100</v>
      </c>
      <c r="I37" s="25"/>
      <c r="J37" s="25"/>
      <c r="K37" s="25"/>
      <c r="L37" s="23"/>
      <c r="M37" s="25"/>
      <c r="N37" s="25"/>
      <c r="O37" s="25"/>
      <c r="P37" s="25"/>
      <c r="Q37" s="25"/>
      <c r="R37" s="25"/>
      <c r="S37" s="25"/>
      <c r="T37" s="25"/>
      <c r="U37" s="25"/>
    </row>
    <row r="38" spans="1:22" x14ac:dyDescent="0.25">
      <c r="A38" s="26">
        <v>396</v>
      </c>
      <c r="B38" s="21">
        <v>27</v>
      </c>
      <c r="C38" s="21">
        <v>25</v>
      </c>
      <c r="D38" s="21">
        <v>65</v>
      </c>
      <c r="E38" s="54">
        <v>43875</v>
      </c>
      <c r="F38" s="54" t="s">
        <v>137</v>
      </c>
      <c r="G38" s="21" t="s">
        <v>138</v>
      </c>
      <c r="H38" s="21">
        <v>100</v>
      </c>
      <c r="I38" s="25"/>
      <c r="J38" s="25"/>
      <c r="K38" s="25"/>
      <c r="L38" s="23"/>
      <c r="M38" s="25"/>
      <c r="N38" s="25"/>
      <c r="O38" s="25"/>
      <c r="P38" s="25"/>
      <c r="Q38" s="25"/>
      <c r="R38" s="25"/>
      <c r="S38" s="25"/>
      <c r="T38" s="25"/>
      <c r="U38" s="25"/>
    </row>
    <row r="39" spans="1:22" x14ac:dyDescent="0.25">
      <c r="A39" s="21">
        <v>38</v>
      </c>
      <c r="B39" s="21">
        <v>38</v>
      </c>
      <c r="C39" s="21">
        <v>33</v>
      </c>
      <c r="D39" s="21">
        <v>49</v>
      </c>
      <c r="E39" s="54">
        <v>61446</v>
      </c>
      <c r="F39" s="54" t="s">
        <v>139</v>
      </c>
      <c r="G39" s="21" t="s">
        <v>140</v>
      </c>
      <c r="H39" s="21">
        <v>0</v>
      </c>
      <c r="I39" s="25"/>
      <c r="J39" s="25"/>
      <c r="K39" s="25"/>
      <c r="L39" s="23"/>
      <c r="M39" s="25"/>
      <c r="N39" s="25"/>
      <c r="O39" s="25"/>
      <c r="P39" s="25"/>
      <c r="Q39" s="25"/>
      <c r="R39" s="25"/>
      <c r="S39" s="25"/>
      <c r="T39" s="25"/>
      <c r="U39" s="25"/>
    </row>
    <row r="40" spans="1:22" x14ac:dyDescent="0.25">
      <c r="A40" s="21">
        <v>905</v>
      </c>
      <c r="B40" s="21">
        <v>19</v>
      </c>
      <c r="C40" s="21">
        <v>47</v>
      </c>
      <c r="D40" s="21">
        <v>69</v>
      </c>
      <c r="E40" s="21">
        <v>61617</v>
      </c>
      <c r="F40" s="54" t="s">
        <v>141</v>
      </c>
      <c r="G40" s="21" t="s">
        <v>140</v>
      </c>
      <c r="H40" s="21">
        <v>0</v>
      </c>
      <c r="I40" s="25"/>
      <c r="J40" s="25"/>
      <c r="K40" s="25"/>
      <c r="L40" s="14"/>
      <c r="M40" t="s">
        <v>16</v>
      </c>
      <c r="N40" s="25"/>
      <c r="O40" s="25"/>
      <c r="P40" s="25"/>
      <c r="Q40" s="25"/>
      <c r="R40" s="25"/>
      <c r="S40" s="25"/>
      <c r="T40" s="25"/>
      <c r="U40" s="25"/>
    </row>
    <row r="41" spans="1:22" x14ac:dyDescent="0.25">
      <c r="A41" s="21">
        <v>461</v>
      </c>
      <c r="B41" s="21">
        <v>40</v>
      </c>
      <c r="C41" s="21">
        <v>81</v>
      </c>
      <c r="D41" s="21">
        <v>21</v>
      </c>
      <c r="E41" s="54">
        <v>68040</v>
      </c>
      <c r="F41" s="54" t="s">
        <v>142</v>
      </c>
      <c r="G41" s="21" t="s">
        <v>143</v>
      </c>
      <c r="H41" s="21">
        <v>0</v>
      </c>
      <c r="I41" s="25"/>
      <c r="J41" s="25"/>
      <c r="K41" s="25"/>
      <c r="L41" s="44"/>
      <c r="M41" t="s">
        <v>92</v>
      </c>
      <c r="N41" s="25"/>
      <c r="O41" s="25"/>
      <c r="P41" s="25"/>
      <c r="Q41" s="25"/>
      <c r="R41" s="25"/>
      <c r="S41" s="25"/>
      <c r="T41" s="25"/>
      <c r="U41" s="25"/>
    </row>
    <row r="42" spans="1:22" x14ac:dyDescent="0.25">
      <c r="A42" s="21">
        <v>102</v>
      </c>
      <c r="B42" s="21">
        <v>48</v>
      </c>
      <c r="C42" s="21">
        <v>26</v>
      </c>
      <c r="D42" s="21">
        <v>64</v>
      </c>
      <c r="E42" s="54">
        <v>79872</v>
      </c>
      <c r="F42" s="54" t="s">
        <v>144</v>
      </c>
      <c r="G42" s="21" t="s">
        <v>145</v>
      </c>
      <c r="H42" s="21">
        <v>0</v>
      </c>
      <c r="I42" s="25"/>
      <c r="J42" s="25"/>
      <c r="K42" s="25"/>
      <c r="L42" s="45"/>
      <c r="M42" t="s">
        <v>93</v>
      </c>
      <c r="N42" s="25"/>
      <c r="O42" s="25"/>
      <c r="P42" s="25"/>
      <c r="Q42" s="25"/>
      <c r="R42" s="25"/>
      <c r="S42" s="25"/>
      <c r="T42" s="25"/>
      <c r="U42" s="25"/>
    </row>
    <row r="43" spans="1:22" x14ac:dyDescent="0.25">
      <c r="A43" s="21">
        <v>844</v>
      </c>
      <c r="B43" s="21">
        <v>22</v>
      </c>
      <c r="C43" s="21">
        <v>92</v>
      </c>
      <c r="D43" s="21">
        <v>40</v>
      </c>
      <c r="E43" s="54">
        <v>80960</v>
      </c>
      <c r="F43" s="54" t="s">
        <v>146</v>
      </c>
      <c r="G43" s="21" t="s">
        <v>145</v>
      </c>
      <c r="H43" s="21">
        <v>0</v>
      </c>
      <c r="I43" s="25"/>
      <c r="J43" s="25"/>
      <c r="K43" s="25"/>
      <c r="L43" s="23"/>
      <c r="M43" s="25"/>
      <c r="N43" s="25"/>
      <c r="O43" s="25"/>
      <c r="P43" s="25"/>
      <c r="Q43" s="25"/>
      <c r="R43" s="25"/>
      <c r="S43" s="25"/>
      <c r="T43" s="25"/>
      <c r="U43" s="25"/>
    </row>
    <row r="44" spans="1:22" x14ac:dyDescent="0.25">
      <c r="A44" s="26">
        <v>25</v>
      </c>
      <c r="B44" s="21">
        <v>30</v>
      </c>
      <c r="C44" s="21">
        <v>23</v>
      </c>
      <c r="D44" s="21">
        <v>161</v>
      </c>
      <c r="E44" s="21">
        <v>111090</v>
      </c>
      <c r="F44" s="54" t="s">
        <v>147</v>
      </c>
      <c r="G44" s="21" t="s">
        <v>148</v>
      </c>
      <c r="H44" s="21">
        <v>67</v>
      </c>
      <c r="I44" s="25"/>
      <c r="J44" s="25"/>
      <c r="K44" s="25"/>
      <c r="L44" s="23"/>
      <c r="M44" s="25"/>
      <c r="N44" s="25"/>
      <c r="O44" s="25"/>
      <c r="P44" s="25"/>
      <c r="Q44" s="25"/>
      <c r="R44" s="25"/>
      <c r="S44" s="25"/>
      <c r="T44" s="25"/>
      <c r="U44" s="25"/>
    </row>
    <row r="45" spans="1:22" x14ac:dyDescent="0.25">
      <c r="A45" s="25"/>
      <c r="B45" s="25"/>
      <c r="C45" s="25"/>
      <c r="D45" s="25"/>
      <c r="E45" s="25"/>
      <c r="F45" s="25"/>
      <c r="G45" s="27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</row>
    <row r="46" spans="1:22" x14ac:dyDescent="0.25">
      <c r="A46" s="25"/>
      <c r="B46" s="25"/>
      <c r="C46" s="25"/>
      <c r="D46" s="25"/>
      <c r="E46" s="25"/>
      <c r="F46" s="25"/>
      <c r="G46" s="27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</row>
    <row r="47" spans="1:22" x14ac:dyDescent="0.25">
      <c r="A47" s="25"/>
      <c r="B47" s="25"/>
      <c r="C47" s="25"/>
      <c r="D47" s="25"/>
      <c r="E47" s="25"/>
      <c r="F47" s="25"/>
      <c r="G47" s="27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</row>
    <row r="48" spans="1:22" x14ac:dyDescent="0.25">
      <c r="A48" s="25"/>
      <c r="B48" s="25"/>
      <c r="C48" s="25"/>
      <c r="D48" s="25"/>
      <c r="E48" s="25"/>
      <c r="F48" s="25"/>
      <c r="G48" s="27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</row>
    <row r="49" spans="1:22" x14ac:dyDescent="0.25">
      <c r="A49" s="25"/>
      <c r="B49" s="25"/>
      <c r="C49" s="25"/>
      <c r="D49" s="25"/>
      <c r="E49" s="25"/>
      <c r="F49" s="25"/>
      <c r="G49" s="27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</row>
    <row r="50" spans="1:22" x14ac:dyDescent="0.25">
      <c r="A50" s="25"/>
      <c r="B50" s="25"/>
      <c r="C50" s="25"/>
      <c r="D50" s="25"/>
      <c r="E50" s="25"/>
      <c r="F50" s="25"/>
      <c r="G50" s="27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</row>
    <row r="51" spans="1:22" x14ac:dyDescent="0.25">
      <c r="A51" s="25"/>
      <c r="B51" s="25"/>
      <c r="C51" s="25"/>
      <c r="D51" s="25"/>
      <c r="E51" s="25"/>
      <c r="F51" s="25"/>
      <c r="G51" s="27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</row>
    <row r="52" spans="1:22" x14ac:dyDescent="0.25">
      <c r="A52" s="25"/>
      <c r="B52" s="25"/>
      <c r="C52" s="25"/>
      <c r="D52" s="25"/>
      <c r="E52" s="25"/>
      <c r="F52" s="25"/>
      <c r="G52" s="27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</row>
    <row r="53" spans="1:22" x14ac:dyDescent="0.25">
      <c r="A53" s="25"/>
      <c r="B53" s="25"/>
      <c r="C53" s="25"/>
      <c r="D53" s="25"/>
      <c r="E53" s="25"/>
      <c r="F53" s="25"/>
      <c r="G53" s="27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</row>
    <row r="54" spans="1:22" x14ac:dyDescent="0.25">
      <c r="A54" s="25"/>
      <c r="B54" s="25"/>
      <c r="C54" s="25"/>
      <c r="D54" s="25"/>
      <c r="E54" s="25"/>
      <c r="F54" s="25"/>
      <c r="G54" s="27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</row>
    <row r="55" spans="1:22" x14ac:dyDescent="0.25">
      <c r="A55" s="25"/>
      <c r="B55" s="25"/>
      <c r="C55" s="25"/>
      <c r="D55" s="25"/>
      <c r="E55" s="25"/>
      <c r="F55" s="25"/>
      <c r="G55" s="27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</row>
    <row r="56" spans="1:22" x14ac:dyDescent="0.25">
      <c r="A56" s="25"/>
      <c r="B56" s="25"/>
      <c r="C56" s="25"/>
      <c r="D56" s="25"/>
      <c r="E56" s="25"/>
      <c r="F56" s="25"/>
      <c r="G56" s="27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</row>
    <row r="57" spans="1:22" x14ac:dyDescent="0.25">
      <c r="A57" s="25"/>
      <c r="B57" s="25"/>
      <c r="C57" s="25"/>
      <c r="D57" s="25"/>
      <c r="E57" s="25"/>
      <c r="F57" s="25"/>
      <c r="G57" s="27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</row>
    <row r="58" spans="1:22" x14ac:dyDescent="0.25">
      <c r="A58" s="25"/>
      <c r="B58" s="25"/>
      <c r="C58" s="25"/>
      <c r="D58" s="25"/>
      <c r="E58" s="25"/>
      <c r="F58" s="25"/>
      <c r="G58" s="27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</row>
    <row r="59" spans="1:22" x14ac:dyDescent="0.25">
      <c r="A59" s="25"/>
      <c r="B59" s="25"/>
      <c r="C59" s="25"/>
      <c r="D59" s="25"/>
      <c r="E59" s="25"/>
      <c r="F59" s="25"/>
      <c r="G59" s="27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</row>
    <row r="60" spans="1:22" x14ac:dyDescent="0.25">
      <c r="A60" s="25"/>
      <c r="B60" s="25"/>
      <c r="C60" s="25"/>
      <c r="D60" s="25"/>
      <c r="E60" s="25"/>
      <c r="F60" s="25"/>
      <c r="G60" s="27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</row>
    <row r="61" spans="1:22" x14ac:dyDescent="0.25">
      <c r="A61" s="25"/>
      <c r="B61" s="25"/>
      <c r="C61" s="25"/>
      <c r="D61" s="25"/>
      <c r="E61" s="25"/>
      <c r="F61" s="25"/>
      <c r="G61" s="27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</row>
    <row r="62" spans="1:22" x14ac:dyDescent="0.25">
      <c r="A62" s="25"/>
      <c r="B62" s="25"/>
      <c r="C62" s="25"/>
      <c r="D62" s="25"/>
      <c r="E62" s="25"/>
      <c r="F62" s="25"/>
      <c r="G62" s="27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</row>
    <row r="63" spans="1:22" x14ac:dyDescent="0.25">
      <c r="A63" s="25"/>
      <c r="B63" s="25"/>
      <c r="C63" s="25"/>
      <c r="D63" s="25"/>
      <c r="E63" s="25"/>
      <c r="F63" s="25"/>
      <c r="G63" s="27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</row>
    <row r="64" spans="1:22" x14ac:dyDescent="0.25">
      <c r="A64" s="25"/>
      <c r="B64" s="25"/>
      <c r="C64" s="25"/>
      <c r="D64" s="25"/>
      <c r="E64" s="25"/>
      <c r="F64" s="25"/>
      <c r="G64" s="27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</row>
    <row r="65" spans="1:22" x14ac:dyDescent="0.25">
      <c r="A65" s="25"/>
      <c r="B65" s="25"/>
      <c r="C65" s="25"/>
      <c r="D65" s="25"/>
      <c r="E65" s="25"/>
      <c r="F65" s="25"/>
      <c r="G65" s="27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</row>
    <row r="66" spans="1:22" x14ac:dyDescent="0.25">
      <c r="A66" s="25"/>
      <c r="B66" s="25"/>
      <c r="C66" s="25"/>
      <c r="D66" s="25"/>
      <c r="E66" s="25"/>
      <c r="F66" s="25"/>
      <c r="G66" s="27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</row>
    <row r="67" spans="1:22" x14ac:dyDescent="0.25">
      <c r="A67" s="25"/>
      <c r="B67" s="25"/>
      <c r="C67" s="25"/>
      <c r="D67" s="25"/>
      <c r="E67" s="25"/>
      <c r="F67" s="25"/>
      <c r="G67" s="27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</row>
    <row r="68" spans="1:22" x14ac:dyDescent="0.25">
      <c r="A68" s="25"/>
      <c r="B68" s="25"/>
      <c r="C68" s="25"/>
      <c r="D68" s="25"/>
      <c r="E68" s="25"/>
      <c r="F68" s="25"/>
      <c r="G68" s="27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</row>
    <row r="69" spans="1:22" x14ac:dyDescent="0.25">
      <c r="A69" s="25"/>
      <c r="B69" s="25"/>
      <c r="C69" s="25"/>
      <c r="D69" s="25"/>
      <c r="E69" s="25"/>
      <c r="F69" s="25"/>
      <c r="G69" s="27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</row>
    <row r="70" spans="1:22" x14ac:dyDescent="0.25">
      <c r="A70" s="25"/>
      <c r="B70" s="25"/>
      <c r="C70" s="25"/>
      <c r="D70" s="25"/>
      <c r="E70" s="25"/>
      <c r="F70" s="25"/>
      <c r="G70" s="27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</row>
    <row r="71" spans="1:22" x14ac:dyDescent="0.25">
      <c r="A71" s="25"/>
      <c r="B71" s="25"/>
      <c r="C71" s="25"/>
      <c r="D71" s="25"/>
      <c r="E71" s="25"/>
      <c r="F71" s="25"/>
      <c r="G71" s="27"/>
      <c r="H71" s="25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</row>
    <row r="72" spans="1:22" x14ac:dyDescent="0.25">
      <c r="A72" s="25"/>
      <c r="B72" s="25"/>
      <c r="C72" s="25"/>
      <c r="D72" s="25"/>
      <c r="E72" s="25"/>
      <c r="F72" s="25"/>
      <c r="G72" s="27"/>
      <c r="H72" s="25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</row>
    <row r="73" spans="1:22" x14ac:dyDescent="0.25">
      <c r="A73" s="25"/>
      <c r="B73" s="25"/>
      <c r="C73" s="25"/>
      <c r="D73" s="25"/>
      <c r="E73" s="25"/>
      <c r="F73" s="25"/>
      <c r="G73" s="27"/>
      <c r="H73" s="25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</row>
    <row r="74" spans="1:22" x14ac:dyDescent="0.25">
      <c r="A74" s="25"/>
      <c r="B74" s="25"/>
      <c r="C74" s="25"/>
      <c r="D74" s="25"/>
      <c r="E74" s="25"/>
      <c r="F74" s="25"/>
      <c r="G74" s="27"/>
      <c r="H74" s="25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</row>
    <row r="75" spans="1:22" x14ac:dyDescent="0.25">
      <c r="A75" s="25"/>
      <c r="B75" s="25"/>
      <c r="C75" s="25"/>
      <c r="D75" s="25"/>
      <c r="E75" s="25"/>
      <c r="F75" s="25"/>
      <c r="G75" s="27"/>
      <c r="H75" s="25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</row>
    <row r="76" spans="1:22" x14ac:dyDescent="0.25">
      <c r="A76" s="25"/>
      <c r="B76" s="25"/>
      <c r="C76" s="25"/>
      <c r="D76" s="25"/>
      <c r="E76" s="25"/>
      <c r="F76" s="25"/>
      <c r="G76" s="27"/>
      <c r="H76" s="25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</row>
    <row r="77" spans="1:22" x14ac:dyDescent="0.25">
      <c r="A77" s="25"/>
      <c r="B77" s="25"/>
      <c r="C77" s="25"/>
      <c r="D77" s="25"/>
      <c r="E77" s="25"/>
      <c r="F77" s="25"/>
      <c r="G77" s="27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</row>
    <row r="78" spans="1:22" x14ac:dyDescent="0.25">
      <c r="A78" s="25"/>
      <c r="B78" s="25"/>
      <c r="C78" s="25"/>
      <c r="D78" s="25"/>
      <c r="E78" s="25"/>
      <c r="F78" s="25"/>
      <c r="G78" s="27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</row>
    <row r="79" spans="1:22" x14ac:dyDescent="0.25">
      <c r="A79" s="25"/>
      <c r="B79" s="25"/>
      <c r="C79" s="25"/>
      <c r="D79" s="25"/>
      <c r="E79" s="25"/>
      <c r="F79" s="25"/>
      <c r="G79" s="27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25"/>
      <c r="U79" s="25"/>
      <c r="V79" s="25"/>
    </row>
    <row r="80" spans="1:22" x14ac:dyDescent="0.25">
      <c r="A80" s="25"/>
      <c r="B80" s="25"/>
      <c r="C80" s="25"/>
      <c r="D80" s="25"/>
      <c r="E80" s="25"/>
      <c r="F80" s="25"/>
      <c r="G80" s="27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</row>
    <row r="81" spans="1:22" x14ac:dyDescent="0.25">
      <c r="A81" s="25"/>
      <c r="B81" s="25"/>
      <c r="C81" s="25"/>
      <c r="D81" s="25"/>
      <c r="E81" s="25"/>
      <c r="F81" s="25"/>
      <c r="G81" s="27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</row>
    <row r="82" spans="1:22" x14ac:dyDescent="0.25">
      <c r="A82" s="25"/>
      <c r="B82" s="25"/>
      <c r="C82" s="25"/>
      <c r="D82" s="25"/>
      <c r="E82" s="25"/>
      <c r="F82" s="25"/>
      <c r="G82" s="27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</row>
    <row r="83" spans="1:22" x14ac:dyDescent="0.25">
      <c r="A83" s="25"/>
      <c r="B83" s="25"/>
      <c r="C83" s="25"/>
      <c r="D83" s="25"/>
      <c r="E83" s="25"/>
      <c r="F83" s="25"/>
      <c r="G83" s="27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</row>
    <row r="84" spans="1:22" x14ac:dyDescent="0.25">
      <c r="A84" s="25"/>
      <c r="B84" s="25"/>
      <c r="C84" s="25"/>
      <c r="D84" s="25"/>
      <c r="E84" s="25"/>
      <c r="F84" s="25"/>
      <c r="G84" s="27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</row>
    <row r="85" spans="1:22" x14ac:dyDescent="0.25">
      <c r="A85" s="25"/>
      <c r="B85" s="25"/>
      <c r="C85" s="25"/>
      <c r="D85" s="25"/>
      <c r="E85" s="25"/>
      <c r="F85" s="25"/>
      <c r="G85" s="27"/>
      <c r="H85" s="25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</row>
    <row r="86" spans="1:22" x14ac:dyDescent="0.25">
      <c r="A86" s="25"/>
      <c r="B86" s="25"/>
      <c r="C86" s="25"/>
      <c r="D86" s="25"/>
      <c r="E86" s="25"/>
      <c r="F86" s="25"/>
      <c r="G86" s="27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</row>
    <row r="87" spans="1:22" x14ac:dyDescent="0.25">
      <c r="A87" s="25"/>
      <c r="B87" s="25"/>
      <c r="C87" s="25"/>
      <c r="D87" s="25"/>
      <c r="E87" s="25"/>
      <c r="F87" s="25"/>
      <c r="G87" s="27"/>
      <c r="H87" s="25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</row>
    <row r="88" spans="1:22" x14ac:dyDescent="0.25">
      <c r="A88" s="25"/>
      <c r="B88" s="25"/>
      <c r="C88" s="25"/>
      <c r="D88" s="25"/>
      <c r="E88" s="25"/>
      <c r="F88" s="25"/>
      <c r="G88" s="27"/>
      <c r="H88" s="25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</row>
    <row r="89" spans="1:22" x14ac:dyDescent="0.25">
      <c r="A89" s="25"/>
      <c r="B89" s="25"/>
      <c r="C89" s="25"/>
      <c r="D89" s="25"/>
      <c r="E89" s="25"/>
      <c r="F89" s="25"/>
      <c r="G89" s="27"/>
      <c r="H89" s="25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</row>
    <row r="90" spans="1:22" x14ac:dyDescent="0.25">
      <c r="A90" s="25"/>
      <c r="B90" s="25"/>
      <c r="C90" s="25"/>
      <c r="D90" s="25"/>
      <c r="E90" s="25"/>
      <c r="F90" s="25"/>
      <c r="G90" s="27"/>
      <c r="H90" s="25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</row>
    <row r="91" spans="1:22" x14ac:dyDescent="0.25">
      <c r="A91" s="25"/>
      <c r="B91" s="25"/>
      <c r="C91" s="25"/>
      <c r="D91" s="25"/>
      <c r="E91" s="25"/>
      <c r="F91" s="25"/>
      <c r="G91" s="27"/>
      <c r="H91" s="25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</row>
    <row r="92" spans="1:22" x14ac:dyDescent="0.25">
      <c r="A92" s="25"/>
      <c r="B92" s="25"/>
      <c r="C92" s="25"/>
      <c r="D92" s="25"/>
      <c r="E92" s="25"/>
      <c r="F92" s="25"/>
      <c r="G92" s="27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</row>
    <row r="93" spans="1:22" x14ac:dyDescent="0.25">
      <c r="A93" s="25"/>
      <c r="B93" s="25"/>
      <c r="C93" s="25"/>
      <c r="D93" s="25"/>
      <c r="E93" s="25"/>
      <c r="F93" s="25"/>
      <c r="G93" s="27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</row>
    <row r="94" spans="1:22" x14ac:dyDescent="0.25">
      <c r="A94" s="25"/>
      <c r="B94" s="25"/>
      <c r="C94" s="25"/>
      <c r="D94" s="25"/>
      <c r="E94" s="25"/>
      <c r="F94" s="25"/>
      <c r="G94" s="27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</row>
    <row r="95" spans="1:22" x14ac:dyDescent="0.25">
      <c r="A95" s="25"/>
      <c r="B95" s="25"/>
      <c r="C95" s="25"/>
      <c r="D95" s="25"/>
      <c r="E95" s="25"/>
      <c r="F95" s="25"/>
      <c r="G95" s="27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</row>
    <row r="96" spans="1:22" x14ac:dyDescent="0.25">
      <c r="A96" s="25"/>
      <c r="B96" s="25"/>
      <c r="C96" s="25"/>
      <c r="D96" s="25"/>
      <c r="E96" s="25"/>
      <c r="F96" s="25"/>
      <c r="G96" s="27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</row>
    <row r="97" spans="1:22" x14ac:dyDescent="0.25">
      <c r="A97" s="25"/>
      <c r="B97" s="25"/>
      <c r="C97" s="25"/>
      <c r="D97" s="25"/>
      <c r="E97" s="25"/>
      <c r="F97" s="25"/>
      <c r="G97" s="27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</row>
    <row r="98" spans="1:22" x14ac:dyDescent="0.25">
      <c r="A98" s="25"/>
      <c r="B98" s="25"/>
      <c r="C98" s="25"/>
      <c r="D98" s="25"/>
      <c r="E98" s="25"/>
      <c r="F98" s="25"/>
      <c r="G98" s="27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</row>
    <row r="99" spans="1:22" x14ac:dyDescent="0.25">
      <c r="A99" s="25"/>
      <c r="B99" s="25"/>
      <c r="C99" s="25"/>
      <c r="D99" s="25"/>
      <c r="E99" s="25"/>
      <c r="F99" s="25"/>
      <c r="G99" s="27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</row>
    <row r="100" spans="1:22" x14ac:dyDescent="0.25">
      <c r="A100" s="25"/>
      <c r="B100" s="25"/>
      <c r="C100" s="25"/>
      <c r="D100" s="25"/>
      <c r="E100" s="25"/>
      <c r="F100" s="25"/>
      <c r="G100" s="27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</row>
    <row r="101" spans="1:22" x14ac:dyDescent="0.25">
      <c r="A101" s="25"/>
      <c r="B101" s="25"/>
      <c r="C101" s="25"/>
      <c r="D101" s="25"/>
      <c r="E101" s="25"/>
      <c r="F101" s="25"/>
      <c r="G101" s="27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</row>
    <row r="102" spans="1:22" x14ac:dyDescent="0.25">
      <c r="A102" s="25"/>
      <c r="B102" s="25"/>
      <c r="C102" s="25"/>
      <c r="D102" s="25"/>
      <c r="E102" s="25"/>
      <c r="F102" s="25"/>
      <c r="G102" s="27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</row>
    <row r="103" spans="1:22" x14ac:dyDescent="0.25">
      <c r="A103" s="25"/>
      <c r="B103" s="25"/>
      <c r="C103" s="25"/>
      <c r="D103" s="25"/>
      <c r="E103" s="25"/>
      <c r="F103" s="25"/>
      <c r="G103" s="27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</row>
    <row r="104" spans="1:22" x14ac:dyDescent="0.25">
      <c r="A104" s="25"/>
      <c r="B104" s="25"/>
      <c r="C104" s="25"/>
      <c r="D104" s="25"/>
      <c r="E104" s="25"/>
      <c r="F104" s="25"/>
      <c r="G104" s="27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</row>
    <row r="105" spans="1:22" x14ac:dyDescent="0.25">
      <c r="A105" s="25"/>
      <c r="B105" s="25"/>
      <c r="C105" s="25"/>
      <c r="D105" s="25"/>
      <c r="E105" s="25"/>
      <c r="F105" s="25"/>
      <c r="G105" s="27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</row>
    <row r="106" spans="1:22" x14ac:dyDescent="0.25">
      <c r="A106" s="25"/>
      <c r="B106" s="25"/>
      <c r="C106" s="25"/>
      <c r="D106" s="25"/>
      <c r="E106" s="25"/>
      <c r="F106" s="25"/>
      <c r="G106" s="27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</row>
    <row r="107" spans="1:22" x14ac:dyDescent="0.25">
      <c r="A107" s="25"/>
      <c r="B107" s="25"/>
      <c r="C107" s="25"/>
      <c r="D107" s="25"/>
      <c r="E107" s="25"/>
      <c r="F107" s="25"/>
      <c r="G107" s="27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</row>
    <row r="108" spans="1:22" x14ac:dyDescent="0.25">
      <c r="A108" s="25"/>
      <c r="B108" s="25"/>
      <c r="C108" s="25"/>
      <c r="D108" s="25"/>
      <c r="E108" s="25"/>
      <c r="F108" s="25"/>
      <c r="G108" s="27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</row>
    <row r="109" spans="1:22" x14ac:dyDescent="0.25">
      <c r="A109" s="25"/>
      <c r="B109" s="25"/>
      <c r="C109" s="25"/>
      <c r="D109" s="25"/>
      <c r="E109" s="25"/>
      <c r="F109" s="25"/>
      <c r="G109" s="27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</row>
    <row r="110" spans="1:22" x14ac:dyDescent="0.25">
      <c r="A110" s="25"/>
      <c r="B110" s="25"/>
      <c r="C110" s="25"/>
      <c r="D110" s="25"/>
      <c r="E110" s="25"/>
      <c r="F110" s="25"/>
      <c r="G110" s="27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</row>
    <row r="111" spans="1:22" x14ac:dyDescent="0.25">
      <c r="A111" s="25"/>
      <c r="B111" s="25"/>
      <c r="C111" s="25"/>
      <c r="D111" s="25"/>
      <c r="E111" s="25"/>
      <c r="F111" s="25"/>
      <c r="G111" s="27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</row>
    <row r="112" spans="1:22" x14ac:dyDescent="0.25">
      <c r="A112" s="25"/>
      <c r="B112" s="25"/>
      <c r="C112" s="25"/>
      <c r="D112" s="25"/>
      <c r="E112" s="25"/>
      <c r="F112" s="25"/>
      <c r="G112" s="27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</row>
    <row r="113" spans="1:22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</row>
    <row r="114" spans="1:22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</row>
    <row r="115" spans="1:22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</row>
    <row r="116" spans="1:22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</row>
    <row r="117" spans="1:22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</row>
    <row r="118" spans="1:22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</row>
    <row r="119" spans="1:22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</row>
    <row r="120" spans="1:22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</row>
    <row r="121" spans="1:22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</row>
    <row r="122" spans="1:22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</row>
    <row r="123" spans="1:22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</row>
    <row r="124" spans="1:22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</row>
    <row r="125" spans="1:22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</row>
  </sheetData>
  <sortState ref="K12:K33">
    <sortCondition ref="K12:K33"/>
  </sortState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topLeftCell="A3" zoomScale="75" zoomScaleNormal="75" workbookViewId="0">
      <selection activeCell="R43" sqref="R43"/>
    </sheetView>
  </sheetViews>
  <sheetFormatPr defaultRowHeight="15" x14ac:dyDescent="0.25"/>
  <cols>
    <col min="1" max="1" width="12.42578125" customWidth="1"/>
    <col min="2" max="2" width="9.7109375" customWidth="1"/>
    <col min="6" max="6" width="12.42578125" customWidth="1"/>
    <col min="7" max="7" width="12.28515625" customWidth="1"/>
  </cols>
  <sheetData>
    <row r="1" spans="1:12" x14ac:dyDescent="0.25">
      <c r="A1" s="1" t="s">
        <v>1</v>
      </c>
    </row>
    <row r="2" spans="1:12" x14ac:dyDescent="0.25">
      <c r="A2" s="2" t="s">
        <v>2</v>
      </c>
    </row>
    <row r="4" spans="1:12" x14ac:dyDescent="0.25">
      <c r="A4" s="9" t="s">
        <v>0</v>
      </c>
      <c r="B4" s="4"/>
    </row>
    <row r="5" spans="1:12" ht="15.75" thickBot="1" x14ac:dyDescent="0.3">
      <c r="A5" s="12"/>
      <c r="B5" s="8"/>
    </row>
    <row r="6" spans="1:12" ht="15.75" thickTop="1" x14ac:dyDescent="0.25">
      <c r="A6" t="s">
        <v>6</v>
      </c>
      <c r="B6" s="11">
        <v>1000</v>
      </c>
    </row>
    <row r="7" spans="1:12" x14ac:dyDescent="0.25">
      <c r="A7" s="4" t="s">
        <v>5</v>
      </c>
      <c r="B7" s="5">
        <v>5000</v>
      </c>
    </row>
    <row r="8" spans="1:12" x14ac:dyDescent="0.25">
      <c r="A8" s="4" t="s">
        <v>3</v>
      </c>
      <c r="B8" s="10" t="s">
        <v>79</v>
      </c>
    </row>
    <row r="9" spans="1:12" x14ac:dyDescent="0.25">
      <c r="A9" s="4" t="s">
        <v>4</v>
      </c>
      <c r="B9" s="5" t="s">
        <v>78</v>
      </c>
    </row>
    <row r="10" spans="1:12" x14ac:dyDescent="0.25">
      <c r="A10" s="4" t="s">
        <v>90</v>
      </c>
      <c r="B10" s="5" t="s">
        <v>79</v>
      </c>
    </row>
    <row r="11" spans="1:12" x14ac:dyDescent="0.25">
      <c r="A11" s="4" t="s">
        <v>76</v>
      </c>
      <c r="B11" s="5" t="s">
        <v>78</v>
      </c>
    </row>
    <row r="12" spans="1:12" ht="15.75" thickBot="1" x14ac:dyDescent="0.3">
      <c r="A12" s="6" t="s">
        <v>7</v>
      </c>
      <c r="B12" s="7" t="s">
        <v>80</v>
      </c>
    </row>
    <row r="13" spans="1:12" ht="15.75" thickTop="1" x14ac:dyDescent="0.25"/>
    <row r="14" spans="1:12" x14ac:dyDescent="0.25">
      <c r="A14" s="13" t="s">
        <v>8</v>
      </c>
      <c r="B14" s="13" t="s">
        <v>9</v>
      </c>
      <c r="C14" s="13" t="s">
        <v>10</v>
      </c>
      <c r="D14" s="13" t="s">
        <v>235</v>
      </c>
      <c r="E14" s="13" t="s">
        <v>12</v>
      </c>
      <c r="F14" s="13" t="s">
        <v>13</v>
      </c>
      <c r="G14" s="13" t="s">
        <v>14</v>
      </c>
      <c r="H14" s="13" t="s">
        <v>15</v>
      </c>
      <c r="L14" s="23"/>
    </row>
    <row r="15" spans="1:12" x14ac:dyDescent="0.25">
      <c r="A15" s="26">
        <v>941</v>
      </c>
      <c r="B15" s="21">
        <v>1</v>
      </c>
      <c r="C15" s="21">
        <v>4</v>
      </c>
      <c r="D15" s="21">
        <v>3</v>
      </c>
      <c r="E15" s="21">
        <v>12</v>
      </c>
      <c r="F15" s="21" t="s">
        <v>149</v>
      </c>
      <c r="G15" s="21" t="s">
        <v>150</v>
      </c>
      <c r="H15" s="25">
        <v>100</v>
      </c>
      <c r="K15" s="23"/>
    </row>
    <row r="16" spans="1:12" x14ac:dyDescent="0.25">
      <c r="A16" s="26">
        <v>961</v>
      </c>
      <c r="B16" s="21">
        <v>4</v>
      </c>
      <c r="C16" s="21">
        <v>5</v>
      </c>
      <c r="D16" s="21">
        <v>2</v>
      </c>
      <c r="E16" s="21">
        <v>40</v>
      </c>
      <c r="F16" s="21" t="s">
        <v>73</v>
      </c>
      <c r="G16" s="21" t="s">
        <v>151</v>
      </c>
      <c r="H16">
        <v>100</v>
      </c>
      <c r="K16" s="23"/>
    </row>
    <row r="17" spans="1:12" x14ac:dyDescent="0.25">
      <c r="A17" s="26">
        <v>231</v>
      </c>
      <c r="B17" s="21">
        <v>34</v>
      </c>
      <c r="C17" s="21">
        <v>1</v>
      </c>
      <c r="D17" s="21">
        <v>6</v>
      </c>
      <c r="E17" s="21">
        <v>204</v>
      </c>
      <c r="F17" s="21" t="s">
        <v>152</v>
      </c>
      <c r="G17" s="21" t="s">
        <v>153</v>
      </c>
      <c r="H17">
        <v>100</v>
      </c>
      <c r="K17" s="23"/>
    </row>
    <row r="18" spans="1:12" x14ac:dyDescent="0.25">
      <c r="A18" s="26">
        <v>442</v>
      </c>
      <c r="B18" s="21">
        <v>36</v>
      </c>
      <c r="C18" s="21">
        <v>6</v>
      </c>
      <c r="D18" s="21">
        <v>1</v>
      </c>
      <c r="E18" s="21">
        <v>216</v>
      </c>
      <c r="F18" s="21" t="s">
        <v>154</v>
      </c>
      <c r="G18" s="21" t="s">
        <v>153</v>
      </c>
      <c r="H18">
        <v>100</v>
      </c>
      <c r="K18" s="23"/>
    </row>
    <row r="19" spans="1:12" x14ac:dyDescent="0.25">
      <c r="A19" s="26">
        <v>195</v>
      </c>
      <c r="B19" s="21">
        <v>24</v>
      </c>
      <c r="C19" s="21">
        <v>3</v>
      </c>
      <c r="D19" s="21">
        <v>10</v>
      </c>
      <c r="E19" s="21">
        <v>720</v>
      </c>
      <c r="F19" s="21" t="s">
        <v>75</v>
      </c>
      <c r="G19" s="21" t="s">
        <v>155</v>
      </c>
      <c r="H19">
        <v>100</v>
      </c>
      <c r="K19" s="23"/>
    </row>
    <row r="20" spans="1:12" x14ac:dyDescent="0.25">
      <c r="A20" s="26">
        <v>549</v>
      </c>
      <c r="B20" s="21">
        <v>2</v>
      </c>
      <c r="C20" s="21">
        <v>14</v>
      </c>
      <c r="D20" s="21">
        <v>27</v>
      </c>
      <c r="E20" s="21">
        <v>756</v>
      </c>
      <c r="F20" s="21" t="s">
        <v>156</v>
      </c>
      <c r="G20" s="21" t="s">
        <v>155</v>
      </c>
      <c r="H20">
        <v>100</v>
      </c>
      <c r="K20" s="31"/>
    </row>
    <row r="21" spans="1:12" x14ac:dyDescent="0.25">
      <c r="A21" s="26">
        <v>848</v>
      </c>
      <c r="B21" s="21">
        <v>3</v>
      </c>
      <c r="C21" s="21">
        <v>18</v>
      </c>
      <c r="D21" s="21">
        <v>14</v>
      </c>
      <c r="E21" s="21">
        <v>756</v>
      </c>
      <c r="F21" s="21" t="s">
        <v>156</v>
      </c>
      <c r="G21" s="21" t="s">
        <v>155</v>
      </c>
      <c r="H21">
        <v>100</v>
      </c>
    </row>
    <row r="22" spans="1:12" x14ac:dyDescent="0.25">
      <c r="A22" s="26">
        <v>9</v>
      </c>
      <c r="B22" s="21">
        <v>41</v>
      </c>
      <c r="C22" s="21">
        <v>2</v>
      </c>
      <c r="D22" s="21">
        <v>11</v>
      </c>
      <c r="E22" s="21">
        <v>902</v>
      </c>
      <c r="F22" s="21" t="s">
        <v>157</v>
      </c>
      <c r="G22" s="21" t="s">
        <v>158</v>
      </c>
      <c r="H22">
        <v>100</v>
      </c>
    </row>
    <row r="23" spans="1:12" x14ac:dyDescent="0.25">
      <c r="A23" s="26">
        <v>172</v>
      </c>
      <c r="B23" s="21">
        <v>27</v>
      </c>
      <c r="C23" s="21">
        <v>11</v>
      </c>
      <c r="D23" s="21">
        <v>8</v>
      </c>
      <c r="E23" s="21">
        <v>2376</v>
      </c>
      <c r="F23" s="21" t="s">
        <v>159</v>
      </c>
      <c r="G23" s="21" t="s">
        <v>160</v>
      </c>
      <c r="H23">
        <v>100</v>
      </c>
    </row>
    <row r="24" spans="1:12" x14ac:dyDescent="0.25">
      <c r="A24" s="26">
        <v>647</v>
      </c>
      <c r="B24" s="21">
        <v>7</v>
      </c>
      <c r="C24" s="21">
        <v>17</v>
      </c>
      <c r="D24" s="21">
        <v>26</v>
      </c>
      <c r="E24" s="21">
        <v>3094</v>
      </c>
      <c r="F24" s="21" t="s">
        <v>161</v>
      </c>
      <c r="G24" s="21" t="s">
        <v>162</v>
      </c>
      <c r="H24">
        <v>100</v>
      </c>
    </row>
    <row r="25" spans="1:12" x14ac:dyDescent="0.25">
      <c r="A25" s="26">
        <v>825</v>
      </c>
      <c r="B25" s="21">
        <v>8</v>
      </c>
      <c r="C25" s="21">
        <v>21</v>
      </c>
      <c r="D25" s="21">
        <v>16</v>
      </c>
      <c r="E25" s="21">
        <v>2688</v>
      </c>
      <c r="F25" s="21" t="s">
        <v>163</v>
      </c>
      <c r="G25" s="21" t="s">
        <v>162</v>
      </c>
      <c r="H25">
        <v>100</v>
      </c>
    </row>
    <row r="26" spans="1:12" x14ac:dyDescent="0.25">
      <c r="A26" s="26">
        <v>871</v>
      </c>
      <c r="B26" s="21">
        <v>5</v>
      </c>
      <c r="C26" s="21">
        <v>28</v>
      </c>
      <c r="D26" s="21">
        <v>21</v>
      </c>
      <c r="E26" s="21">
        <v>2940</v>
      </c>
      <c r="F26" s="21" t="s">
        <v>164</v>
      </c>
      <c r="G26" s="21" t="s">
        <v>162</v>
      </c>
      <c r="H26">
        <v>100</v>
      </c>
    </row>
    <row r="27" spans="1:12" x14ac:dyDescent="0.25">
      <c r="A27" s="26">
        <v>367</v>
      </c>
      <c r="B27" s="21">
        <v>47</v>
      </c>
      <c r="C27" s="21">
        <v>8</v>
      </c>
      <c r="D27" s="21">
        <v>9</v>
      </c>
      <c r="E27" s="21">
        <v>3384</v>
      </c>
      <c r="F27" s="21" t="s">
        <v>165</v>
      </c>
      <c r="G27" s="21" t="s">
        <v>166</v>
      </c>
      <c r="H27">
        <v>100</v>
      </c>
      <c r="L27" s="30"/>
    </row>
    <row r="28" spans="1:12" x14ac:dyDescent="0.25">
      <c r="A28" s="26">
        <v>494</v>
      </c>
      <c r="B28" s="21">
        <v>33</v>
      </c>
      <c r="C28" s="21">
        <v>9</v>
      </c>
      <c r="D28" s="21">
        <v>12</v>
      </c>
      <c r="E28" s="21">
        <v>3564</v>
      </c>
      <c r="F28" s="21" t="s">
        <v>117</v>
      </c>
      <c r="G28" s="21" t="s">
        <v>166</v>
      </c>
      <c r="H28">
        <v>100</v>
      </c>
      <c r="L28" s="29"/>
    </row>
    <row r="29" spans="1:12" x14ac:dyDescent="0.25">
      <c r="A29" s="26">
        <v>664</v>
      </c>
      <c r="B29" s="21">
        <v>19</v>
      </c>
      <c r="C29" s="21">
        <v>7</v>
      </c>
      <c r="D29" s="21">
        <v>36</v>
      </c>
      <c r="E29" s="21">
        <v>4788</v>
      </c>
      <c r="F29" s="21" t="s">
        <v>167</v>
      </c>
      <c r="G29" s="21" t="s">
        <v>168</v>
      </c>
      <c r="H29">
        <v>67</v>
      </c>
      <c r="L29" s="29"/>
    </row>
    <row r="30" spans="1:12" x14ac:dyDescent="0.25">
      <c r="A30" s="26">
        <v>923</v>
      </c>
      <c r="B30" s="21">
        <v>10</v>
      </c>
      <c r="C30" s="21">
        <v>35</v>
      </c>
      <c r="D30" s="21">
        <v>13</v>
      </c>
      <c r="E30" s="21">
        <v>4550</v>
      </c>
      <c r="F30" s="21" t="s">
        <v>169</v>
      </c>
      <c r="G30" s="21" t="s">
        <v>168</v>
      </c>
      <c r="H30">
        <v>100</v>
      </c>
      <c r="L30" s="29"/>
    </row>
    <row r="31" spans="1:12" x14ac:dyDescent="0.25">
      <c r="A31" s="26">
        <v>891</v>
      </c>
      <c r="B31" s="21">
        <v>12</v>
      </c>
      <c r="C31" s="21">
        <v>31</v>
      </c>
      <c r="D31" s="21">
        <v>18</v>
      </c>
      <c r="E31" s="21">
        <v>6696</v>
      </c>
      <c r="F31" s="21" t="s">
        <v>170</v>
      </c>
      <c r="G31" s="21" t="s">
        <v>171</v>
      </c>
      <c r="H31">
        <v>100</v>
      </c>
      <c r="L31" s="29"/>
    </row>
    <row r="32" spans="1:12" x14ac:dyDescent="0.25">
      <c r="A32" s="26">
        <v>207</v>
      </c>
      <c r="B32" s="21">
        <v>25</v>
      </c>
      <c r="C32" s="21">
        <v>16</v>
      </c>
      <c r="D32" s="21">
        <v>19</v>
      </c>
      <c r="E32" s="21">
        <v>7600</v>
      </c>
      <c r="F32" s="21" t="s">
        <v>172</v>
      </c>
      <c r="G32" s="21" t="s">
        <v>173</v>
      </c>
      <c r="H32">
        <v>100</v>
      </c>
    </row>
    <row r="33" spans="1:18" x14ac:dyDescent="0.25">
      <c r="A33" s="26">
        <v>216</v>
      </c>
      <c r="B33" s="21">
        <v>46</v>
      </c>
      <c r="C33" s="21">
        <v>40</v>
      </c>
      <c r="D33" s="21">
        <v>4</v>
      </c>
      <c r="E33" s="21">
        <v>7360</v>
      </c>
      <c r="F33" s="21" t="s">
        <v>174</v>
      </c>
      <c r="G33" s="21" t="s">
        <v>173</v>
      </c>
      <c r="H33">
        <v>100</v>
      </c>
    </row>
    <row r="34" spans="1:18" x14ac:dyDescent="0.25">
      <c r="A34" s="26">
        <v>372</v>
      </c>
      <c r="B34" s="21">
        <v>61</v>
      </c>
      <c r="C34" s="21">
        <v>27</v>
      </c>
      <c r="D34" s="21">
        <v>5</v>
      </c>
      <c r="E34" s="21">
        <v>8235</v>
      </c>
      <c r="F34" s="21" t="s">
        <v>175</v>
      </c>
      <c r="G34" s="21" t="s">
        <v>176</v>
      </c>
      <c r="H34">
        <v>100</v>
      </c>
    </row>
    <row r="35" spans="1:18" x14ac:dyDescent="0.25">
      <c r="A35" s="26">
        <v>111</v>
      </c>
      <c r="B35" s="21">
        <v>31</v>
      </c>
      <c r="C35" s="21">
        <v>12</v>
      </c>
      <c r="D35" s="21">
        <v>24</v>
      </c>
      <c r="E35" s="21">
        <v>8928</v>
      </c>
      <c r="F35" s="21" t="s">
        <v>177</v>
      </c>
      <c r="G35" s="21" t="s">
        <v>178</v>
      </c>
      <c r="H35">
        <v>100</v>
      </c>
    </row>
    <row r="36" spans="1:18" x14ac:dyDescent="0.25">
      <c r="A36" s="26">
        <v>908</v>
      </c>
      <c r="B36" s="21">
        <v>6</v>
      </c>
      <c r="C36" s="21">
        <v>39</v>
      </c>
      <c r="D36" s="21">
        <v>43</v>
      </c>
      <c r="E36" s="21">
        <v>10062</v>
      </c>
      <c r="F36" s="21" t="s">
        <v>179</v>
      </c>
      <c r="G36" s="21" t="s">
        <v>180</v>
      </c>
      <c r="H36">
        <v>100</v>
      </c>
    </row>
    <row r="37" spans="1:18" x14ac:dyDescent="0.25">
      <c r="A37" s="26">
        <v>873</v>
      </c>
      <c r="B37" s="21">
        <v>13</v>
      </c>
      <c r="C37" s="21">
        <v>38</v>
      </c>
      <c r="D37" s="21">
        <v>23</v>
      </c>
      <c r="E37" s="21">
        <v>11362</v>
      </c>
      <c r="F37" s="21" t="s">
        <v>181</v>
      </c>
      <c r="G37" s="21" t="s">
        <v>182</v>
      </c>
      <c r="H37">
        <v>100</v>
      </c>
    </row>
    <row r="38" spans="1:18" x14ac:dyDescent="0.25">
      <c r="A38" s="26">
        <v>888</v>
      </c>
      <c r="B38" s="21">
        <v>22</v>
      </c>
      <c r="C38" s="21">
        <v>19</v>
      </c>
      <c r="D38" s="21">
        <v>33</v>
      </c>
      <c r="E38" s="21">
        <v>13794</v>
      </c>
      <c r="F38" s="21" t="s">
        <v>183</v>
      </c>
      <c r="G38" s="21" t="s">
        <v>184</v>
      </c>
      <c r="H38">
        <v>100</v>
      </c>
    </row>
    <row r="39" spans="1:18" x14ac:dyDescent="0.25">
      <c r="A39" s="26">
        <v>385</v>
      </c>
      <c r="B39" s="21">
        <v>28</v>
      </c>
      <c r="C39" s="21">
        <v>24</v>
      </c>
      <c r="D39" s="21">
        <v>25</v>
      </c>
      <c r="E39" s="21">
        <v>16800</v>
      </c>
      <c r="F39" s="21" t="s">
        <v>185</v>
      </c>
      <c r="G39" s="21" t="s">
        <v>186</v>
      </c>
      <c r="H39">
        <v>100</v>
      </c>
    </row>
    <row r="40" spans="1:18" x14ac:dyDescent="0.25">
      <c r="A40" s="26">
        <v>486</v>
      </c>
      <c r="B40" s="21">
        <v>39</v>
      </c>
      <c r="C40" s="21">
        <v>10</v>
      </c>
      <c r="D40" s="21">
        <v>49</v>
      </c>
      <c r="E40" s="21">
        <v>19110</v>
      </c>
      <c r="F40" s="21" t="s">
        <v>187</v>
      </c>
      <c r="G40" s="21" t="s">
        <v>188</v>
      </c>
      <c r="H40">
        <v>100</v>
      </c>
      <c r="L40" s="14"/>
      <c r="M40" t="s">
        <v>16</v>
      </c>
    </row>
    <row r="41" spans="1:18" x14ac:dyDescent="0.25">
      <c r="A41" s="26">
        <v>455</v>
      </c>
      <c r="B41" s="21">
        <v>21</v>
      </c>
      <c r="C41" s="21">
        <v>15</v>
      </c>
      <c r="D41" s="21">
        <v>63</v>
      </c>
      <c r="E41" s="21">
        <v>19845</v>
      </c>
      <c r="F41" s="21" t="s">
        <v>189</v>
      </c>
      <c r="G41" s="21" t="s">
        <v>190</v>
      </c>
      <c r="H41">
        <v>100</v>
      </c>
      <c r="L41" s="44"/>
      <c r="M41" t="s">
        <v>92</v>
      </c>
    </row>
    <row r="42" spans="1:18" x14ac:dyDescent="0.25">
      <c r="A42" s="26">
        <v>192</v>
      </c>
      <c r="B42" s="21">
        <v>30</v>
      </c>
      <c r="C42" s="21">
        <v>22</v>
      </c>
      <c r="D42" s="21">
        <v>39</v>
      </c>
      <c r="E42" s="21">
        <v>25740</v>
      </c>
      <c r="F42" s="21" t="s">
        <v>191</v>
      </c>
      <c r="G42" s="21" t="s">
        <v>192</v>
      </c>
      <c r="H42">
        <v>100</v>
      </c>
      <c r="L42" s="45"/>
      <c r="M42" t="s">
        <v>93</v>
      </c>
    </row>
    <row r="43" spans="1:18" x14ac:dyDescent="0.25">
      <c r="A43" s="26">
        <v>786</v>
      </c>
      <c r="B43" s="21">
        <v>11</v>
      </c>
      <c r="C43" s="21">
        <v>26</v>
      </c>
      <c r="D43" s="21">
        <v>104</v>
      </c>
      <c r="E43" s="21">
        <v>29744</v>
      </c>
      <c r="F43" s="21" t="s">
        <v>193</v>
      </c>
      <c r="G43" s="21" t="s">
        <v>194</v>
      </c>
      <c r="H43">
        <v>100</v>
      </c>
    </row>
    <row r="44" spans="1:18" x14ac:dyDescent="0.25">
      <c r="A44" s="26">
        <v>21</v>
      </c>
      <c r="B44" s="21">
        <v>26</v>
      </c>
      <c r="C44" s="21">
        <v>13</v>
      </c>
      <c r="D44" s="21">
        <v>111</v>
      </c>
      <c r="E44" s="21">
        <v>37518</v>
      </c>
      <c r="F44" s="21" t="s">
        <v>195</v>
      </c>
      <c r="G44" s="21" t="s">
        <v>196</v>
      </c>
      <c r="H44" s="55">
        <v>100</v>
      </c>
    </row>
    <row r="45" spans="1:18" x14ac:dyDescent="0.25">
      <c r="A45" s="50">
        <v>483</v>
      </c>
      <c r="B45" s="55">
        <v>53</v>
      </c>
      <c r="C45" s="55">
        <v>20</v>
      </c>
      <c r="D45" s="55">
        <v>38</v>
      </c>
      <c r="E45" s="55">
        <v>40280</v>
      </c>
      <c r="F45" s="55" t="s">
        <v>197</v>
      </c>
      <c r="G45" s="55" t="s">
        <v>198</v>
      </c>
      <c r="H45" s="55">
        <v>67</v>
      </c>
    </row>
    <row r="46" spans="1:18" x14ac:dyDescent="0.25">
      <c r="A46" s="56">
        <v>516</v>
      </c>
      <c r="B46" s="57">
        <v>16</v>
      </c>
      <c r="C46" s="57">
        <v>33</v>
      </c>
      <c r="D46" s="57">
        <v>76</v>
      </c>
      <c r="E46" s="57">
        <v>40128</v>
      </c>
      <c r="F46" s="57" t="s">
        <v>199</v>
      </c>
      <c r="G46" s="58" t="s">
        <v>198</v>
      </c>
      <c r="H46" s="57">
        <v>100</v>
      </c>
      <c r="I46" s="4"/>
      <c r="J46" s="4"/>
      <c r="K46" s="4"/>
      <c r="M46" s="4"/>
      <c r="N46" s="4"/>
      <c r="O46" s="4"/>
      <c r="P46" s="4"/>
      <c r="Q46" s="4"/>
      <c r="R46" s="4"/>
    </row>
    <row r="47" spans="1:18" x14ac:dyDescent="0.25">
      <c r="A47" s="56">
        <v>389</v>
      </c>
      <c r="B47" s="57">
        <v>42</v>
      </c>
      <c r="C47" s="57">
        <v>67</v>
      </c>
      <c r="D47" s="57">
        <v>15</v>
      </c>
      <c r="E47" s="57">
        <v>42210</v>
      </c>
      <c r="F47" s="57" t="s">
        <v>200</v>
      </c>
      <c r="G47" s="58" t="s">
        <v>201</v>
      </c>
      <c r="H47" s="57">
        <v>100</v>
      </c>
      <c r="I47" s="4"/>
      <c r="J47" s="4"/>
      <c r="K47" s="4"/>
      <c r="M47" s="4"/>
      <c r="N47" s="4"/>
      <c r="O47" s="4"/>
      <c r="P47" s="4"/>
      <c r="Q47" s="4"/>
      <c r="R47" s="4"/>
    </row>
    <row r="48" spans="1:18" x14ac:dyDescent="0.25">
      <c r="A48" s="57">
        <v>905</v>
      </c>
      <c r="B48" s="57">
        <v>17</v>
      </c>
      <c r="C48" s="57">
        <v>51</v>
      </c>
      <c r="D48" s="57">
        <v>52</v>
      </c>
      <c r="E48" s="57">
        <v>45084</v>
      </c>
      <c r="F48" s="57" t="s">
        <v>202</v>
      </c>
      <c r="G48" s="58" t="s">
        <v>203</v>
      </c>
      <c r="H48" s="57">
        <v>100</v>
      </c>
      <c r="I48" s="4"/>
      <c r="J48" s="4"/>
      <c r="K48" s="4"/>
      <c r="M48" s="4"/>
      <c r="N48" s="4"/>
      <c r="O48" s="22"/>
      <c r="P48" s="22"/>
      <c r="Q48" s="22"/>
      <c r="R48" s="22"/>
    </row>
    <row r="49" spans="1:18" x14ac:dyDescent="0.25">
      <c r="A49" s="56">
        <v>396</v>
      </c>
      <c r="B49" s="57">
        <v>67</v>
      </c>
      <c r="C49" s="57">
        <v>23</v>
      </c>
      <c r="D49" s="57">
        <v>31</v>
      </c>
      <c r="E49" s="57">
        <v>47771</v>
      </c>
      <c r="F49" s="57" t="s">
        <v>204</v>
      </c>
      <c r="G49" s="58" t="s">
        <v>205</v>
      </c>
      <c r="H49" s="57">
        <v>100</v>
      </c>
      <c r="I49" s="4"/>
      <c r="J49" s="4"/>
      <c r="K49" s="4"/>
      <c r="M49" s="4"/>
      <c r="N49" s="4"/>
      <c r="O49" s="5"/>
      <c r="P49" s="5"/>
      <c r="Q49" s="5"/>
      <c r="R49" s="5"/>
    </row>
    <row r="50" spans="1:18" x14ac:dyDescent="0.25">
      <c r="A50" s="57">
        <v>844</v>
      </c>
      <c r="B50" s="57">
        <v>54</v>
      </c>
      <c r="C50" s="57">
        <v>36</v>
      </c>
      <c r="D50" s="57">
        <v>28</v>
      </c>
      <c r="E50" s="57">
        <v>54432</v>
      </c>
      <c r="F50" s="57" t="s">
        <v>206</v>
      </c>
      <c r="G50" s="58" t="s">
        <v>207</v>
      </c>
      <c r="H50" s="57">
        <v>33</v>
      </c>
      <c r="I50" s="4"/>
      <c r="J50" s="4"/>
      <c r="K50" s="4"/>
      <c r="M50" s="4"/>
      <c r="N50" s="4"/>
      <c r="O50" s="4"/>
      <c r="P50" s="4"/>
      <c r="Q50" s="4"/>
      <c r="R50" s="4"/>
    </row>
    <row r="51" spans="1:18" x14ac:dyDescent="0.25">
      <c r="A51" s="56">
        <v>882</v>
      </c>
      <c r="B51" s="57">
        <v>20</v>
      </c>
      <c r="C51" s="57">
        <v>49</v>
      </c>
      <c r="D51" s="57">
        <v>61</v>
      </c>
      <c r="E51" s="57">
        <v>59780</v>
      </c>
      <c r="F51" s="57" t="s">
        <v>208</v>
      </c>
      <c r="G51" s="58" t="s">
        <v>209</v>
      </c>
      <c r="H51" s="57">
        <v>67</v>
      </c>
      <c r="I51" s="4"/>
      <c r="J51" s="4"/>
      <c r="K51" s="4"/>
      <c r="M51" s="4"/>
      <c r="N51" s="4"/>
      <c r="O51" s="4"/>
      <c r="P51" s="4"/>
      <c r="Q51" s="4"/>
      <c r="R51" s="4"/>
    </row>
    <row r="52" spans="1:18" x14ac:dyDescent="0.25">
      <c r="A52" s="56">
        <v>222</v>
      </c>
      <c r="B52" s="57">
        <v>50</v>
      </c>
      <c r="C52" s="57">
        <v>43</v>
      </c>
      <c r="D52" s="57">
        <v>30</v>
      </c>
      <c r="E52" s="57">
        <v>64500</v>
      </c>
      <c r="F52" s="57" t="s">
        <v>210</v>
      </c>
      <c r="G52" s="57" t="s">
        <v>211</v>
      </c>
      <c r="H52" s="57">
        <v>100</v>
      </c>
      <c r="I52" s="4"/>
      <c r="J52" s="4"/>
      <c r="K52" s="4"/>
      <c r="M52" s="4"/>
      <c r="N52" s="4"/>
      <c r="O52" s="4"/>
      <c r="P52" s="4"/>
      <c r="Q52" s="4"/>
      <c r="R52" s="4"/>
    </row>
    <row r="53" spans="1:18" x14ac:dyDescent="0.25">
      <c r="A53" s="50">
        <v>117</v>
      </c>
      <c r="B53" s="55">
        <v>35</v>
      </c>
      <c r="C53" s="55">
        <v>29</v>
      </c>
      <c r="D53" s="55">
        <v>67</v>
      </c>
      <c r="E53" s="55">
        <v>68005</v>
      </c>
      <c r="F53" s="55" t="s">
        <v>212</v>
      </c>
      <c r="G53" s="55" t="s">
        <v>213</v>
      </c>
      <c r="H53" s="55">
        <v>100</v>
      </c>
    </row>
    <row r="54" spans="1:18" x14ac:dyDescent="0.25">
      <c r="A54" s="50">
        <v>378</v>
      </c>
      <c r="B54" s="55">
        <v>23</v>
      </c>
      <c r="C54" s="55">
        <v>37</v>
      </c>
      <c r="D54" s="55">
        <v>86</v>
      </c>
      <c r="E54" s="55">
        <v>73186</v>
      </c>
      <c r="F54" s="55" t="s">
        <v>214</v>
      </c>
      <c r="G54" s="55" t="s">
        <v>215</v>
      </c>
      <c r="H54" s="55">
        <v>100</v>
      </c>
    </row>
    <row r="55" spans="1:18" x14ac:dyDescent="0.25">
      <c r="A55" s="50">
        <v>943</v>
      </c>
      <c r="B55" s="55">
        <v>18</v>
      </c>
      <c r="C55" s="55">
        <v>55</v>
      </c>
      <c r="D55" s="55">
        <v>77</v>
      </c>
      <c r="E55" s="55">
        <v>76230</v>
      </c>
      <c r="F55" s="55" t="s">
        <v>216</v>
      </c>
      <c r="G55" s="55" t="s">
        <v>217</v>
      </c>
      <c r="H55" s="55">
        <v>100</v>
      </c>
    </row>
    <row r="56" spans="1:18" x14ac:dyDescent="0.25">
      <c r="A56" s="50">
        <v>134</v>
      </c>
      <c r="B56" s="55">
        <v>40</v>
      </c>
      <c r="C56" s="55">
        <v>30</v>
      </c>
      <c r="D56" s="55">
        <v>80</v>
      </c>
      <c r="E56" s="55">
        <v>96000</v>
      </c>
      <c r="F56" s="55" t="s">
        <v>218</v>
      </c>
      <c r="G56" s="55" t="s">
        <v>219</v>
      </c>
      <c r="H56" s="55">
        <v>100</v>
      </c>
    </row>
    <row r="57" spans="1:18" x14ac:dyDescent="0.25">
      <c r="A57" s="50">
        <v>313</v>
      </c>
      <c r="B57" s="55">
        <v>32</v>
      </c>
      <c r="C57" s="55">
        <v>32</v>
      </c>
      <c r="D57" s="55">
        <v>97</v>
      </c>
      <c r="E57" s="55">
        <v>99328</v>
      </c>
      <c r="F57" s="55" t="s">
        <v>220</v>
      </c>
      <c r="G57" s="55" t="s">
        <v>221</v>
      </c>
      <c r="H57" s="55">
        <v>100</v>
      </c>
    </row>
    <row r="58" spans="1:18" x14ac:dyDescent="0.25">
      <c r="A58" s="50">
        <v>784</v>
      </c>
      <c r="B58" s="55">
        <v>15</v>
      </c>
      <c r="C58" s="55">
        <v>58</v>
      </c>
      <c r="D58" s="55">
        <v>141</v>
      </c>
      <c r="E58" s="55">
        <v>122670</v>
      </c>
      <c r="F58" s="55" t="s">
        <v>222</v>
      </c>
      <c r="G58" s="55" t="s">
        <v>223</v>
      </c>
      <c r="H58" s="55">
        <v>100</v>
      </c>
    </row>
    <row r="59" spans="1:18" x14ac:dyDescent="0.25">
      <c r="A59" s="55">
        <v>909</v>
      </c>
      <c r="B59" s="55">
        <v>51</v>
      </c>
      <c r="C59" s="55">
        <v>64</v>
      </c>
      <c r="D59" s="55">
        <v>40</v>
      </c>
      <c r="E59" s="55">
        <v>130560</v>
      </c>
      <c r="F59" s="55" t="s">
        <v>224</v>
      </c>
      <c r="G59" s="55" t="s">
        <v>225</v>
      </c>
      <c r="H59" s="55">
        <v>0</v>
      </c>
    </row>
    <row r="60" spans="1:18" x14ac:dyDescent="0.25">
      <c r="A60" s="50">
        <v>726</v>
      </c>
      <c r="B60" s="55">
        <v>9</v>
      </c>
      <c r="C60" s="55">
        <v>46</v>
      </c>
      <c r="D60" s="55">
        <v>338</v>
      </c>
      <c r="E60" s="55">
        <v>139932</v>
      </c>
      <c r="F60" s="55" t="s">
        <v>226</v>
      </c>
      <c r="G60" s="55" t="s">
        <v>227</v>
      </c>
      <c r="H60" s="55">
        <v>100</v>
      </c>
    </row>
    <row r="61" spans="1:18" x14ac:dyDescent="0.25">
      <c r="A61" s="55">
        <v>38</v>
      </c>
      <c r="B61" s="55">
        <v>75</v>
      </c>
      <c r="C61" s="55">
        <v>34</v>
      </c>
      <c r="D61" s="55">
        <v>59</v>
      </c>
      <c r="E61" s="55">
        <v>150450</v>
      </c>
      <c r="F61" s="55" t="s">
        <v>228</v>
      </c>
      <c r="G61" s="55" t="s">
        <v>229</v>
      </c>
      <c r="H61" s="55">
        <v>33</v>
      </c>
    </row>
    <row r="62" spans="1:18" x14ac:dyDescent="0.25">
      <c r="A62" s="50">
        <v>692</v>
      </c>
      <c r="B62" s="55">
        <v>14</v>
      </c>
      <c r="C62" s="55">
        <v>42</v>
      </c>
      <c r="D62" s="55">
        <v>303</v>
      </c>
      <c r="E62" s="55">
        <v>178164</v>
      </c>
      <c r="F62" s="55" t="s">
        <v>230</v>
      </c>
      <c r="G62" s="55" t="s">
        <v>231</v>
      </c>
      <c r="H62" s="55">
        <v>100</v>
      </c>
    </row>
    <row r="63" spans="1:18" x14ac:dyDescent="0.25">
      <c r="A63" s="55">
        <v>461</v>
      </c>
      <c r="B63" s="55">
        <v>69</v>
      </c>
      <c r="C63" s="55">
        <v>44</v>
      </c>
      <c r="D63" s="55">
        <v>64</v>
      </c>
      <c r="E63" s="55">
        <v>194304</v>
      </c>
      <c r="F63" s="55" t="s">
        <v>232</v>
      </c>
      <c r="G63" s="55" t="s">
        <v>233</v>
      </c>
      <c r="H63" s="55">
        <v>33</v>
      </c>
    </row>
    <row r="64" spans="1:18" x14ac:dyDescent="0.25">
      <c r="A64" s="55">
        <v>750</v>
      </c>
      <c r="B64" s="55">
        <v>88</v>
      </c>
      <c r="C64" s="55">
        <v>41</v>
      </c>
      <c r="D64" s="55">
        <v>54</v>
      </c>
      <c r="E64" s="55">
        <v>194832</v>
      </c>
      <c r="F64" s="55" t="s">
        <v>234</v>
      </c>
      <c r="G64" s="55" t="s">
        <v>233</v>
      </c>
      <c r="H64" s="55">
        <v>33</v>
      </c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4"/>
  <sheetViews>
    <sheetView zoomScale="75" zoomScaleNormal="75" workbookViewId="0">
      <selection activeCell="I21" sqref="I21"/>
    </sheetView>
  </sheetViews>
  <sheetFormatPr defaultRowHeight="15" x14ac:dyDescent="0.25"/>
  <cols>
    <col min="1" max="1" width="11.42578125" customWidth="1"/>
    <col min="2" max="2" width="11.28515625" customWidth="1"/>
    <col min="6" max="6" width="12.5703125" customWidth="1"/>
    <col min="7" max="7" width="11.42578125" customWidth="1"/>
  </cols>
  <sheetData>
    <row r="1" spans="1:9" x14ac:dyDescent="0.25">
      <c r="A1" s="1" t="s">
        <v>1</v>
      </c>
    </row>
    <row r="2" spans="1:9" x14ac:dyDescent="0.25">
      <c r="A2" s="2" t="s">
        <v>2</v>
      </c>
    </row>
    <row r="4" spans="1:9" x14ac:dyDescent="0.25">
      <c r="A4" s="9" t="s">
        <v>0</v>
      </c>
      <c r="B4" s="4"/>
    </row>
    <row r="5" spans="1:9" ht="15.75" thickBot="1" x14ac:dyDescent="0.3">
      <c r="A5" s="12"/>
      <c r="B5" s="8"/>
    </row>
    <row r="6" spans="1:9" ht="15.75" thickTop="1" x14ac:dyDescent="0.25">
      <c r="A6" t="s">
        <v>6</v>
      </c>
      <c r="B6" s="11">
        <v>1000</v>
      </c>
    </row>
    <row r="7" spans="1:9" x14ac:dyDescent="0.25">
      <c r="A7" s="4" t="s">
        <v>5</v>
      </c>
      <c r="B7" s="5">
        <v>5000</v>
      </c>
    </row>
    <row r="8" spans="1:9" x14ac:dyDescent="0.25">
      <c r="A8" s="4" t="s">
        <v>3</v>
      </c>
      <c r="B8" s="10" t="s">
        <v>79</v>
      </c>
    </row>
    <row r="9" spans="1:9" x14ac:dyDescent="0.25">
      <c r="A9" s="4" t="s">
        <v>4</v>
      </c>
      <c r="B9" s="5" t="s">
        <v>78</v>
      </c>
    </row>
    <row r="10" spans="1:9" x14ac:dyDescent="0.25">
      <c r="A10" s="4" t="s">
        <v>90</v>
      </c>
      <c r="B10" s="5" t="s">
        <v>79</v>
      </c>
    </row>
    <row r="11" spans="1:9" x14ac:dyDescent="0.25">
      <c r="A11" s="4" t="s">
        <v>76</v>
      </c>
      <c r="B11" s="5" t="s">
        <v>78</v>
      </c>
    </row>
    <row r="12" spans="1:9" ht="15.75" thickBot="1" x14ac:dyDescent="0.3">
      <c r="A12" s="6" t="s">
        <v>7</v>
      </c>
      <c r="B12" s="7" t="s">
        <v>81</v>
      </c>
    </row>
    <row r="13" spans="1:9" ht="15.75" thickTop="1" x14ac:dyDescent="0.25"/>
    <row r="14" spans="1:9" x14ac:dyDescent="0.25">
      <c r="A14" s="13" t="s">
        <v>8</v>
      </c>
      <c r="B14" s="13" t="s">
        <v>9</v>
      </c>
      <c r="C14" s="13" t="s">
        <v>10</v>
      </c>
      <c r="D14" s="13" t="s">
        <v>235</v>
      </c>
      <c r="E14" s="13" t="s">
        <v>12</v>
      </c>
      <c r="F14" s="13" t="s">
        <v>13</v>
      </c>
      <c r="G14" s="13" t="s">
        <v>14</v>
      </c>
      <c r="H14" s="13" t="s">
        <v>15</v>
      </c>
      <c r="I14" s="36"/>
    </row>
    <row r="15" spans="1:9" x14ac:dyDescent="0.25">
      <c r="A15" s="14">
        <v>941</v>
      </c>
      <c r="B15">
        <v>2</v>
      </c>
      <c r="C15">
        <v>1</v>
      </c>
      <c r="D15">
        <v>8</v>
      </c>
      <c r="E15">
        <v>16</v>
      </c>
      <c r="F15" t="s">
        <v>236</v>
      </c>
      <c r="G15" t="s">
        <v>237</v>
      </c>
      <c r="H15">
        <v>100</v>
      </c>
    </row>
    <row r="16" spans="1:9" x14ac:dyDescent="0.25">
      <c r="A16" s="14">
        <v>558</v>
      </c>
      <c r="B16">
        <v>4</v>
      </c>
      <c r="C16">
        <v>4</v>
      </c>
      <c r="D16">
        <v>19</v>
      </c>
      <c r="E16">
        <v>304</v>
      </c>
      <c r="F16" t="s">
        <v>238</v>
      </c>
      <c r="G16" t="s">
        <v>239</v>
      </c>
      <c r="H16">
        <v>100</v>
      </c>
    </row>
    <row r="17" spans="1:8" x14ac:dyDescent="0.25">
      <c r="A17" s="14">
        <v>647</v>
      </c>
      <c r="B17">
        <v>3</v>
      </c>
      <c r="C17">
        <v>22</v>
      </c>
      <c r="D17">
        <v>4</v>
      </c>
      <c r="E17">
        <v>264</v>
      </c>
      <c r="F17" t="s">
        <v>74</v>
      </c>
      <c r="G17" t="s">
        <v>239</v>
      </c>
      <c r="H17">
        <v>100</v>
      </c>
    </row>
    <row r="18" spans="1:8" x14ac:dyDescent="0.25">
      <c r="A18" s="14">
        <v>947</v>
      </c>
      <c r="B18">
        <v>5</v>
      </c>
      <c r="C18">
        <v>3</v>
      </c>
      <c r="D18">
        <v>12</v>
      </c>
      <c r="E18">
        <v>180</v>
      </c>
      <c r="F18" t="s">
        <v>240</v>
      </c>
      <c r="G18" t="s">
        <v>239</v>
      </c>
      <c r="H18">
        <v>100</v>
      </c>
    </row>
    <row r="19" spans="1:8" x14ac:dyDescent="0.25">
      <c r="A19" s="14">
        <v>528</v>
      </c>
      <c r="B19">
        <v>11</v>
      </c>
      <c r="C19">
        <v>14</v>
      </c>
      <c r="D19">
        <v>6</v>
      </c>
      <c r="E19">
        <v>924</v>
      </c>
      <c r="F19" t="s">
        <v>241</v>
      </c>
      <c r="G19" t="s">
        <v>242</v>
      </c>
      <c r="H19">
        <v>100</v>
      </c>
    </row>
    <row r="20" spans="1:8" x14ac:dyDescent="0.25">
      <c r="A20" s="14">
        <v>814</v>
      </c>
      <c r="B20">
        <v>15</v>
      </c>
      <c r="C20">
        <v>31</v>
      </c>
      <c r="D20">
        <v>2</v>
      </c>
      <c r="E20">
        <v>930</v>
      </c>
      <c r="F20" t="s">
        <v>243</v>
      </c>
      <c r="G20" t="s">
        <v>242</v>
      </c>
      <c r="H20">
        <v>100</v>
      </c>
    </row>
    <row r="21" spans="1:8" x14ac:dyDescent="0.25">
      <c r="A21" s="14">
        <v>392</v>
      </c>
      <c r="B21">
        <v>64</v>
      </c>
      <c r="C21">
        <v>20</v>
      </c>
      <c r="D21">
        <v>1</v>
      </c>
      <c r="E21">
        <v>1280</v>
      </c>
      <c r="F21" t="s">
        <v>244</v>
      </c>
      <c r="G21" t="s">
        <v>245</v>
      </c>
      <c r="H21">
        <v>100</v>
      </c>
    </row>
    <row r="22" spans="1:8" x14ac:dyDescent="0.25">
      <c r="A22" s="14">
        <v>593</v>
      </c>
      <c r="B22">
        <v>16</v>
      </c>
      <c r="C22">
        <v>8</v>
      </c>
      <c r="D22">
        <v>14</v>
      </c>
      <c r="E22">
        <v>1792</v>
      </c>
      <c r="F22" t="s">
        <v>246</v>
      </c>
      <c r="G22" t="s">
        <v>247</v>
      </c>
      <c r="H22">
        <v>100</v>
      </c>
    </row>
    <row r="23" spans="1:8" x14ac:dyDescent="0.25">
      <c r="A23" s="14">
        <v>195</v>
      </c>
      <c r="B23">
        <v>20</v>
      </c>
      <c r="C23">
        <v>5</v>
      </c>
      <c r="D23">
        <v>23</v>
      </c>
      <c r="E23">
        <v>2300</v>
      </c>
      <c r="F23" t="s">
        <v>248</v>
      </c>
      <c r="G23" t="s">
        <v>249</v>
      </c>
      <c r="H23">
        <v>100</v>
      </c>
    </row>
    <row r="24" spans="1:8" x14ac:dyDescent="0.25">
      <c r="A24" s="14">
        <v>455</v>
      </c>
      <c r="B24">
        <v>22</v>
      </c>
      <c r="C24">
        <v>21</v>
      </c>
      <c r="D24">
        <v>5</v>
      </c>
      <c r="E24">
        <v>2310</v>
      </c>
      <c r="F24" t="s">
        <v>250</v>
      </c>
      <c r="G24" t="s">
        <v>249</v>
      </c>
      <c r="H24">
        <v>100</v>
      </c>
    </row>
    <row r="25" spans="1:8" x14ac:dyDescent="0.25">
      <c r="A25" s="14">
        <v>594</v>
      </c>
      <c r="B25">
        <v>23</v>
      </c>
      <c r="C25">
        <v>9</v>
      </c>
      <c r="D25">
        <v>13</v>
      </c>
      <c r="E25">
        <v>2691</v>
      </c>
      <c r="F25" t="s">
        <v>251</v>
      </c>
      <c r="G25" t="s">
        <v>252</v>
      </c>
      <c r="H25">
        <v>100</v>
      </c>
    </row>
    <row r="26" spans="1:8" x14ac:dyDescent="0.25">
      <c r="A26" s="14">
        <v>172</v>
      </c>
      <c r="B26">
        <v>38</v>
      </c>
      <c r="C26">
        <v>6</v>
      </c>
      <c r="D26">
        <v>25</v>
      </c>
      <c r="E26">
        <v>5700</v>
      </c>
      <c r="F26" t="s">
        <v>253</v>
      </c>
      <c r="G26" t="s">
        <v>254</v>
      </c>
      <c r="H26">
        <v>100</v>
      </c>
    </row>
    <row r="27" spans="1:8" x14ac:dyDescent="0.25">
      <c r="A27" s="14">
        <v>191</v>
      </c>
      <c r="B27">
        <v>26</v>
      </c>
      <c r="C27">
        <v>7</v>
      </c>
      <c r="D27">
        <v>24</v>
      </c>
      <c r="E27">
        <v>4368</v>
      </c>
      <c r="F27" t="s">
        <v>255</v>
      </c>
      <c r="G27" t="s">
        <v>254</v>
      </c>
      <c r="H27">
        <v>100</v>
      </c>
    </row>
    <row r="28" spans="1:8" x14ac:dyDescent="0.25">
      <c r="A28" s="14">
        <v>227</v>
      </c>
      <c r="B28">
        <v>62</v>
      </c>
      <c r="C28">
        <v>30</v>
      </c>
      <c r="D28">
        <v>3</v>
      </c>
      <c r="E28">
        <v>5580</v>
      </c>
      <c r="F28" t="s">
        <v>256</v>
      </c>
      <c r="G28" t="s">
        <v>254</v>
      </c>
      <c r="H28">
        <v>100</v>
      </c>
    </row>
    <row r="29" spans="1:8" x14ac:dyDescent="0.25">
      <c r="A29" s="14">
        <v>231</v>
      </c>
      <c r="B29">
        <v>66</v>
      </c>
      <c r="C29">
        <v>2</v>
      </c>
      <c r="D29">
        <v>35</v>
      </c>
      <c r="E29">
        <v>4620</v>
      </c>
      <c r="F29" t="s">
        <v>257</v>
      </c>
      <c r="G29" t="s">
        <v>254</v>
      </c>
      <c r="H29">
        <v>100</v>
      </c>
    </row>
    <row r="30" spans="1:8" x14ac:dyDescent="0.25">
      <c r="A30" s="14">
        <v>549</v>
      </c>
      <c r="B30">
        <v>8</v>
      </c>
      <c r="C30">
        <v>12</v>
      </c>
      <c r="D30">
        <v>50</v>
      </c>
      <c r="E30">
        <v>4800</v>
      </c>
      <c r="F30" t="s">
        <v>258</v>
      </c>
      <c r="G30" t="s">
        <v>254</v>
      </c>
      <c r="H30">
        <v>100</v>
      </c>
    </row>
    <row r="31" spans="1:8" x14ac:dyDescent="0.25">
      <c r="A31" s="14">
        <v>825</v>
      </c>
      <c r="B31">
        <v>35</v>
      </c>
      <c r="C31">
        <v>19</v>
      </c>
      <c r="D31">
        <v>9</v>
      </c>
      <c r="E31">
        <v>5985</v>
      </c>
      <c r="F31" t="s">
        <v>259</v>
      </c>
      <c r="G31" t="s">
        <v>254</v>
      </c>
      <c r="H31">
        <v>100</v>
      </c>
    </row>
    <row r="32" spans="1:8" x14ac:dyDescent="0.25">
      <c r="A32" s="14">
        <v>848</v>
      </c>
      <c r="B32">
        <v>6</v>
      </c>
      <c r="C32">
        <v>25</v>
      </c>
      <c r="D32">
        <v>37</v>
      </c>
      <c r="E32">
        <v>5550</v>
      </c>
      <c r="F32" t="s">
        <v>260</v>
      </c>
      <c r="G32" t="s">
        <v>254</v>
      </c>
      <c r="H32">
        <v>100</v>
      </c>
    </row>
    <row r="33" spans="1:13" x14ac:dyDescent="0.25">
      <c r="A33" s="14">
        <v>207</v>
      </c>
      <c r="B33">
        <v>32</v>
      </c>
      <c r="C33">
        <v>11</v>
      </c>
      <c r="D33">
        <v>18</v>
      </c>
      <c r="E33">
        <v>6336</v>
      </c>
      <c r="F33" t="s">
        <v>261</v>
      </c>
      <c r="G33" t="s">
        <v>262</v>
      </c>
      <c r="H33">
        <v>100</v>
      </c>
    </row>
    <row r="34" spans="1:13" x14ac:dyDescent="0.25">
      <c r="A34" s="14">
        <v>891</v>
      </c>
      <c r="B34">
        <v>1</v>
      </c>
      <c r="C34">
        <v>51</v>
      </c>
      <c r="D34">
        <v>155</v>
      </c>
      <c r="E34">
        <v>7905</v>
      </c>
      <c r="F34" t="s">
        <v>263</v>
      </c>
      <c r="G34" t="s">
        <v>264</v>
      </c>
      <c r="H34">
        <v>100</v>
      </c>
    </row>
    <row r="35" spans="1:13" x14ac:dyDescent="0.25">
      <c r="A35" s="14">
        <v>498</v>
      </c>
      <c r="B35">
        <v>9</v>
      </c>
      <c r="C35">
        <v>23</v>
      </c>
      <c r="D35">
        <v>46</v>
      </c>
      <c r="E35">
        <v>9522</v>
      </c>
      <c r="F35" t="s">
        <v>265</v>
      </c>
      <c r="G35" t="s">
        <v>266</v>
      </c>
      <c r="H35">
        <v>100</v>
      </c>
    </row>
    <row r="36" spans="1:13" x14ac:dyDescent="0.25">
      <c r="A36" s="14">
        <v>442</v>
      </c>
      <c r="B36">
        <v>51</v>
      </c>
      <c r="C36">
        <v>10</v>
      </c>
      <c r="D36">
        <v>39</v>
      </c>
      <c r="E36">
        <v>19890</v>
      </c>
      <c r="F36" t="s">
        <v>267</v>
      </c>
      <c r="G36" t="s">
        <v>268</v>
      </c>
      <c r="H36">
        <v>100</v>
      </c>
    </row>
    <row r="37" spans="1:13" x14ac:dyDescent="0.25">
      <c r="A37" s="14">
        <v>740</v>
      </c>
      <c r="B37">
        <v>13</v>
      </c>
      <c r="C37">
        <v>28</v>
      </c>
      <c r="D37">
        <v>54</v>
      </c>
      <c r="E37">
        <v>19656</v>
      </c>
      <c r="F37" t="s">
        <v>269</v>
      </c>
      <c r="G37" t="s">
        <v>268</v>
      </c>
      <c r="H37">
        <v>100</v>
      </c>
    </row>
    <row r="38" spans="1:13" x14ac:dyDescent="0.25">
      <c r="A38" s="14">
        <v>378</v>
      </c>
      <c r="B38">
        <v>34</v>
      </c>
      <c r="C38">
        <v>42</v>
      </c>
      <c r="D38">
        <v>20</v>
      </c>
      <c r="E38">
        <v>28560</v>
      </c>
      <c r="F38" t="s">
        <v>270</v>
      </c>
      <c r="G38" t="s">
        <v>271</v>
      </c>
      <c r="H38">
        <v>100</v>
      </c>
    </row>
    <row r="39" spans="1:13" x14ac:dyDescent="0.25">
      <c r="A39" s="14">
        <v>786</v>
      </c>
      <c r="B39">
        <v>18</v>
      </c>
      <c r="C39">
        <v>27</v>
      </c>
      <c r="D39">
        <v>59</v>
      </c>
      <c r="E39">
        <v>28674</v>
      </c>
      <c r="F39" t="s">
        <v>272</v>
      </c>
      <c r="G39" t="s">
        <v>271</v>
      </c>
      <c r="H39">
        <v>100</v>
      </c>
    </row>
    <row r="40" spans="1:13" x14ac:dyDescent="0.25">
      <c r="A40" s="14">
        <v>871</v>
      </c>
      <c r="B40">
        <v>52</v>
      </c>
      <c r="C40">
        <v>46</v>
      </c>
      <c r="D40">
        <v>11</v>
      </c>
      <c r="E40">
        <v>26312</v>
      </c>
      <c r="F40" t="s">
        <v>273</v>
      </c>
      <c r="G40" t="s">
        <v>271</v>
      </c>
      <c r="H40">
        <v>100</v>
      </c>
      <c r="L40" s="14"/>
      <c r="M40" t="s">
        <v>16</v>
      </c>
    </row>
    <row r="41" spans="1:13" x14ac:dyDescent="0.25">
      <c r="A41" s="14">
        <v>961</v>
      </c>
      <c r="B41">
        <v>25</v>
      </c>
      <c r="C41">
        <v>15</v>
      </c>
      <c r="D41">
        <v>73</v>
      </c>
      <c r="E41">
        <v>27375</v>
      </c>
      <c r="F41" t="s">
        <v>274</v>
      </c>
      <c r="G41" t="s">
        <v>271</v>
      </c>
      <c r="H41">
        <v>100</v>
      </c>
      <c r="L41" s="44"/>
      <c r="M41" t="s">
        <v>92</v>
      </c>
    </row>
    <row r="42" spans="1:13" x14ac:dyDescent="0.25">
      <c r="A42" s="50">
        <v>382</v>
      </c>
      <c r="B42" s="55">
        <v>30</v>
      </c>
      <c r="C42" s="55">
        <v>13</v>
      </c>
      <c r="D42" s="55">
        <v>95</v>
      </c>
      <c r="E42" s="55">
        <v>37050</v>
      </c>
      <c r="F42" s="55" t="s">
        <v>275</v>
      </c>
      <c r="G42" s="55" t="s">
        <v>276</v>
      </c>
      <c r="H42" s="55">
        <v>100</v>
      </c>
      <c r="L42" s="45"/>
      <c r="M42" t="s">
        <v>93</v>
      </c>
    </row>
    <row r="43" spans="1:13" x14ac:dyDescent="0.25">
      <c r="A43" s="50">
        <v>111</v>
      </c>
      <c r="B43" s="55">
        <v>33</v>
      </c>
      <c r="C43" s="55">
        <v>17</v>
      </c>
      <c r="D43" s="55">
        <v>72</v>
      </c>
      <c r="E43" s="55">
        <v>40392</v>
      </c>
      <c r="F43" s="55" t="s">
        <v>277</v>
      </c>
      <c r="G43" s="55" t="s">
        <v>278</v>
      </c>
      <c r="H43" s="55">
        <v>100</v>
      </c>
    </row>
    <row r="44" spans="1:13" x14ac:dyDescent="0.25">
      <c r="A44" s="50">
        <v>117</v>
      </c>
      <c r="B44" s="55">
        <v>36</v>
      </c>
      <c r="C44" s="55">
        <v>26</v>
      </c>
      <c r="D44" s="55">
        <v>42</v>
      </c>
      <c r="E44" s="55">
        <v>39312</v>
      </c>
      <c r="F44" s="55" t="s">
        <v>279</v>
      </c>
      <c r="G44" s="55" t="s">
        <v>278</v>
      </c>
      <c r="H44" s="55">
        <v>100</v>
      </c>
    </row>
    <row r="45" spans="1:13" x14ac:dyDescent="0.25">
      <c r="A45" s="50">
        <v>136</v>
      </c>
      <c r="B45" s="55">
        <v>46</v>
      </c>
      <c r="C45" s="55">
        <v>34</v>
      </c>
      <c r="D45" s="55">
        <v>27</v>
      </c>
      <c r="E45" s="55">
        <v>42228</v>
      </c>
      <c r="F45" s="55" t="s">
        <v>280</v>
      </c>
      <c r="G45" s="55" t="s">
        <v>281</v>
      </c>
      <c r="H45" s="55">
        <v>100</v>
      </c>
    </row>
    <row r="46" spans="1:13" x14ac:dyDescent="0.25">
      <c r="A46" s="50">
        <v>25</v>
      </c>
      <c r="B46" s="55">
        <v>101</v>
      </c>
      <c r="C46" s="55">
        <v>53</v>
      </c>
      <c r="D46" s="55">
        <v>10</v>
      </c>
      <c r="E46" s="55">
        <v>53530</v>
      </c>
      <c r="F46" s="55" t="s">
        <v>282</v>
      </c>
      <c r="G46" s="55" t="s">
        <v>283</v>
      </c>
      <c r="H46" s="55">
        <v>67</v>
      </c>
    </row>
    <row r="47" spans="1:13" x14ac:dyDescent="0.25">
      <c r="A47" s="50">
        <v>922</v>
      </c>
      <c r="B47" s="55">
        <v>61</v>
      </c>
      <c r="C47" s="55">
        <v>24</v>
      </c>
      <c r="D47" s="55">
        <v>38</v>
      </c>
      <c r="E47" s="55">
        <v>55632</v>
      </c>
      <c r="F47" s="55" t="s">
        <v>284</v>
      </c>
      <c r="G47" s="55" t="s">
        <v>285</v>
      </c>
      <c r="H47" s="55">
        <v>100</v>
      </c>
    </row>
    <row r="48" spans="1:13" x14ac:dyDescent="0.25">
      <c r="A48" s="50">
        <v>211</v>
      </c>
      <c r="B48" s="55">
        <v>54</v>
      </c>
      <c r="C48" s="55">
        <v>40</v>
      </c>
      <c r="D48" s="55">
        <v>30</v>
      </c>
      <c r="E48" s="55">
        <v>64800</v>
      </c>
      <c r="F48" s="55" t="s">
        <v>286</v>
      </c>
      <c r="G48" s="55" t="s">
        <v>287</v>
      </c>
      <c r="H48" s="55">
        <v>100</v>
      </c>
    </row>
    <row r="49" spans="1:8" x14ac:dyDescent="0.25">
      <c r="A49" s="50">
        <v>385</v>
      </c>
      <c r="B49" s="55">
        <v>75</v>
      </c>
      <c r="C49" s="55">
        <v>54</v>
      </c>
      <c r="D49" s="55">
        <v>16</v>
      </c>
      <c r="E49" s="55">
        <v>64800</v>
      </c>
      <c r="F49" s="55" t="s">
        <v>286</v>
      </c>
      <c r="G49" s="55" t="s">
        <v>287</v>
      </c>
      <c r="H49" s="55">
        <v>100</v>
      </c>
    </row>
    <row r="50" spans="1:8" x14ac:dyDescent="0.25">
      <c r="A50" s="50">
        <v>888</v>
      </c>
      <c r="B50" s="55">
        <v>12</v>
      </c>
      <c r="C50" s="55">
        <v>48</v>
      </c>
      <c r="D50" s="55">
        <v>113</v>
      </c>
      <c r="E50" s="55">
        <v>65088</v>
      </c>
      <c r="F50" s="55" t="s">
        <v>288</v>
      </c>
      <c r="G50" s="55" t="s">
        <v>287</v>
      </c>
      <c r="H50" s="55">
        <v>100</v>
      </c>
    </row>
    <row r="51" spans="1:8" x14ac:dyDescent="0.25">
      <c r="A51" s="50">
        <v>21</v>
      </c>
      <c r="B51" s="55">
        <v>77</v>
      </c>
      <c r="C51" s="55">
        <v>39</v>
      </c>
      <c r="D51" s="55">
        <v>28</v>
      </c>
      <c r="E51" s="55">
        <v>84084</v>
      </c>
      <c r="F51" s="55" t="s">
        <v>289</v>
      </c>
      <c r="G51" s="55" t="s">
        <v>290</v>
      </c>
      <c r="H51" s="55">
        <v>100</v>
      </c>
    </row>
    <row r="52" spans="1:8" x14ac:dyDescent="0.25">
      <c r="A52" s="50">
        <v>99</v>
      </c>
      <c r="B52" s="55">
        <v>81</v>
      </c>
      <c r="C52" s="55">
        <v>18</v>
      </c>
      <c r="D52" s="55">
        <v>56</v>
      </c>
      <c r="E52" s="55">
        <v>81648</v>
      </c>
      <c r="F52" s="55" t="s">
        <v>291</v>
      </c>
      <c r="G52" s="55" t="s">
        <v>290</v>
      </c>
      <c r="H52" s="55">
        <v>100</v>
      </c>
    </row>
    <row r="53" spans="1:8" x14ac:dyDescent="0.25">
      <c r="A53" s="50">
        <v>146</v>
      </c>
      <c r="B53" s="55">
        <v>56</v>
      </c>
      <c r="C53" s="55">
        <v>36</v>
      </c>
      <c r="D53" s="55">
        <v>41</v>
      </c>
      <c r="E53" s="55">
        <v>82656</v>
      </c>
      <c r="F53" s="55" t="s">
        <v>292</v>
      </c>
      <c r="G53" s="55" t="s">
        <v>290</v>
      </c>
      <c r="H53" s="55">
        <v>100</v>
      </c>
    </row>
    <row r="54" spans="1:8" x14ac:dyDescent="0.25">
      <c r="A54" s="50">
        <v>192</v>
      </c>
      <c r="B54" s="55">
        <v>39</v>
      </c>
      <c r="C54" s="55">
        <v>16</v>
      </c>
      <c r="D54" s="55">
        <v>134</v>
      </c>
      <c r="E54" s="55">
        <v>83616</v>
      </c>
      <c r="F54" s="55" t="s">
        <v>293</v>
      </c>
      <c r="G54" s="55" t="s">
        <v>290</v>
      </c>
      <c r="H54" s="55">
        <v>100</v>
      </c>
    </row>
    <row r="55" spans="1:8" x14ac:dyDescent="0.25">
      <c r="A55" s="50">
        <v>478</v>
      </c>
      <c r="B55" s="55">
        <v>27</v>
      </c>
      <c r="C55" s="55">
        <v>32</v>
      </c>
      <c r="D55" s="55">
        <v>107</v>
      </c>
      <c r="E55" s="55">
        <v>92448</v>
      </c>
      <c r="F55" s="55" t="s">
        <v>294</v>
      </c>
      <c r="G55" s="55" t="s">
        <v>295</v>
      </c>
      <c r="H55" s="55">
        <v>100</v>
      </c>
    </row>
    <row r="56" spans="1:8" x14ac:dyDescent="0.25">
      <c r="A56" s="50">
        <v>873</v>
      </c>
      <c r="B56" s="55">
        <v>10</v>
      </c>
      <c r="C56" s="55">
        <v>37</v>
      </c>
      <c r="D56" s="55">
        <v>249</v>
      </c>
      <c r="E56" s="55">
        <v>92130</v>
      </c>
      <c r="F56" s="55" t="s">
        <v>296</v>
      </c>
      <c r="G56" s="55" t="s">
        <v>295</v>
      </c>
      <c r="H56" s="55">
        <v>100</v>
      </c>
    </row>
    <row r="57" spans="1:8" x14ac:dyDescent="0.25">
      <c r="A57" s="50">
        <v>967</v>
      </c>
      <c r="B57" s="55">
        <v>21</v>
      </c>
      <c r="C57" s="55">
        <v>45</v>
      </c>
      <c r="D57" s="55">
        <v>142</v>
      </c>
      <c r="E57" s="55">
        <v>134190</v>
      </c>
      <c r="F57" s="55" t="s">
        <v>297</v>
      </c>
      <c r="G57" s="55" t="s">
        <v>298</v>
      </c>
      <c r="H57" s="55">
        <v>100</v>
      </c>
    </row>
    <row r="58" spans="1:8" x14ac:dyDescent="0.25">
      <c r="A58" s="50">
        <v>233</v>
      </c>
      <c r="B58" s="55">
        <v>53</v>
      </c>
      <c r="C58" s="55">
        <v>44</v>
      </c>
      <c r="D58" s="55">
        <v>64</v>
      </c>
      <c r="E58" s="55">
        <v>149248</v>
      </c>
      <c r="F58" s="55" t="s">
        <v>299</v>
      </c>
      <c r="G58" s="55" t="s">
        <v>300</v>
      </c>
      <c r="H58" s="55">
        <v>100</v>
      </c>
    </row>
    <row r="59" spans="1:8" x14ac:dyDescent="0.25">
      <c r="A59" s="50">
        <v>923</v>
      </c>
      <c r="B59" s="55">
        <v>7</v>
      </c>
      <c r="C59" s="55">
        <v>90</v>
      </c>
      <c r="D59" s="55">
        <v>254</v>
      </c>
      <c r="E59" s="55">
        <v>160020</v>
      </c>
      <c r="F59" s="55" t="s">
        <v>301</v>
      </c>
      <c r="G59" s="55" t="s">
        <v>302</v>
      </c>
      <c r="H59" s="55">
        <v>100</v>
      </c>
    </row>
    <row r="60" spans="1:8" x14ac:dyDescent="0.25">
      <c r="A60" s="50">
        <v>908</v>
      </c>
      <c r="B60" s="55">
        <v>40</v>
      </c>
      <c r="C60" s="55">
        <v>41</v>
      </c>
      <c r="D60" s="55">
        <v>103</v>
      </c>
      <c r="E60" s="55">
        <v>168920</v>
      </c>
      <c r="F60" s="55" t="s">
        <v>303</v>
      </c>
      <c r="G60" s="55" t="s">
        <v>304</v>
      </c>
      <c r="H60" s="55">
        <v>100</v>
      </c>
    </row>
    <row r="61" spans="1:8" x14ac:dyDescent="0.25">
      <c r="A61" s="50">
        <v>170</v>
      </c>
      <c r="B61" s="55">
        <v>60</v>
      </c>
      <c r="C61" s="55">
        <v>57</v>
      </c>
      <c r="D61" s="55">
        <v>61</v>
      </c>
      <c r="E61" s="55">
        <v>208620</v>
      </c>
      <c r="F61" s="55" t="s">
        <v>305</v>
      </c>
      <c r="G61" s="55" t="s">
        <v>306</v>
      </c>
      <c r="H61" s="55">
        <v>100</v>
      </c>
    </row>
    <row r="62" spans="1:8" x14ac:dyDescent="0.25">
      <c r="A62" s="50">
        <v>298</v>
      </c>
      <c r="B62" s="55">
        <v>69</v>
      </c>
      <c r="C62" s="55">
        <v>92</v>
      </c>
      <c r="D62" s="55">
        <v>33</v>
      </c>
      <c r="E62" s="55">
        <v>209484</v>
      </c>
      <c r="F62" s="55" t="s">
        <v>307</v>
      </c>
      <c r="G62" s="55" t="s">
        <v>306</v>
      </c>
      <c r="H62" s="55">
        <v>100</v>
      </c>
    </row>
    <row r="63" spans="1:8" x14ac:dyDescent="0.25">
      <c r="A63" s="50">
        <v>389</v>
      </c>
      <c r="B63" s="55">
        <v>28</v>
      </c>
      <c r="C63" s="55">
        <v>72</v>
      </c>
      <c r="D63" s="55">
        <v>104</v>
      </c>
      <c r="E63" s="55">
        <v>209664</v>
      </c>
      <c r="F63" s="55" t="s">
        <v>308</v>
      </c>
      <c r="G63" s="55" t="s">
        <v>306</v>
      </c>
      <c r="H63" s="55">
        <v>100</v>
      </c>
    </row>
    <row r="64" spans="1:8" x14ac:dyDescent="0.25">
      <c r="A64" s="50">
        <v>483</v>
      </c>
      <c r="B64" s="55">
        <v>72</v>
      </c>
      <c r="C64" s="55">
        <v>401</v>
      </c>
      <c r="D64" s="55">
        <v>7</v>
      </c>
      <c r="E64" s="55">
        <v>202104</v>
      </c>
      <c r="F64" s="55" t="s">
        <v>309</v>
      </c>
      <c r="G64" s="55" t="s">
        <v>306</v>
      </c>
      <c r="H64" s="55">
        <v>100</v>
      </c>
    </row>
    <row r="65" spans="1:8" x14ac:dyDescent="0.25">
      <c r="A65" s="50">
        <v>882</v>
      </c>
      <c r="B65" s="55">
        <v>84</v>
      </c>
      <c r="C65" s="55">
        <v>49</v>
      </c>
      <c r="D65" s="55">
        <v>55</v>
      </c>
      <c r="E65" s="55">
        <v>226380</v>
      </c>
      <c r="F65" s="55" t="s">
        <v>310</v>
      </c>
      <c r="G65" s="55" t="s">
        <v>311</v>
      </c>
      <c r="H65" s="55">
        <v>67</v>
      </c>
    </row>
    <row r="66" spans="1:8" x14ac:dyDescent="0.25">
      <c r="A66" s="50">
        <v>9</v>
      </c>
      <c r="B66" s="55">
        <v>73</v>
      </c>
      <c r="C66" s="55">
        <v>59</v>
      </c>
      <c r="D66" s="55">
        <v>57</v>
      </c>
      <c r="E66" s="55">
        <v>245499</v>
      </c>
      <c r="F66" s="55" t="s">
        <v>312</v>
      </c>
      <c r="G66" s="55" t="s">
        <v>313</v>
      </c>
      <c r="H66" s="55">
        <v>100</v>
      </c>
    </row>
    <row r="67" spans="1:8" x14ac:dyDescent="0.25">
      <c r="A67" s="50">
        <v>113</v>
      </c>
      <c r="B67" s="55">
        <v>80</v>
      </c>
      <c r="C67" s="55">
        <v>29</v>
      </c>
      <c r="D67" s="55">
        <v>116</v>
      </c>
      <c r="E67" s="55">
        <v>269120</v>
      </c>
      <c r="F67" s="55" t="s">
        <v>314</v>
      </c>
      <c r="G67" s="55" t="s">
        <v>315</v>
      </c>
      <c r="H67" s="55">
        <v>100</v>
      </c>
    </row>
    <row r="68" spans="1:8" x14ac:dyDescent="0.25">
      <c r="A68" s="50">
        <v>494</v>
      </c>
      <c r="B68" s="55">
        <v>37</v>
      </c>
      <c r="C68" s="55">
        <v>38</v>
      </c>
      <c r="D68" s="55">
        <v>191</v>
      </c>
      <c r="E68" s="55">
        <v>268546</v>
      </c>
      <c r="F68" s="55" t="s">
        <v>316</v>
      </c>
      <c r="G68" s="55" t="s">
        <v>315</v>
      </c>
      <c r="H68" s="55">
        <v>100</v>
      </c>
    </row>
    <row r="69" spans="1:8" x14ac:dyDescent="0.25">
      <c r="A69" s="55">
        <v>92</v>
      </c>
      <c r="B69" s="55">
        <v>167</v>
      </c>
      <c r="C69" s="55">
        <v>85</v>
      </c>
      <c r="D69" s="55">
        <v>21</v>
      </c>
      <c r="E69" s="55">
        <v>298095</v>
      </c>
      <c r="F69" s="55" t="s">
        <v>317</v>
      </c>
      <c r="G69" s="55" t="s">
        <v>318</v>
      </c>
      <c r="H69" s="55">
        <v>67</v>
      </c>
    </row>
    <row r="70" spans="1:8" x14ac:dyDescent="0.25">
      <c r="A70" s="50">
        <v>258</v>
      </c>
      <c r="B70" s="55">
        <v>79</v>
      </c>
      <c r="C70" s="55">
        <v>69</v>
      </c>
      <c r="D70" s="55">
        <v>60</v>
      </c>
      <c r="E70" s="55">
        <v>327060</v>
      </c>
      <c r="F70" s="55" t="s">
        <v>319</v>
      </c>
      <c r="G70" s="55" t="s">
        <v>320</v>
      </c>
      <c r="H70" s="55">
        <v>100</v>
      </c>
    </row>
    <row r="71" spans="1:8" x14ac:dyDescent="0.25">
      <c r="A71" s="50">
        <v>625</v>
      </c>
      <c r="B71" s="55">
        <v>24</v>
      </c>
      <c r="C71" s="55">
        <v>43</v>
      </c>
      <c r="D71" s="55">
        <v>329</v>
      </c>
      <c r="E71" s="55">
        <v>339528</v>
      </c>
      <c r="F71" s="55" t="s">
        <v>321</v>
      </c>
      <c r="G71" s="55" t="s">
        <v>320</v>
      </c>
      <c r="H71" s="55">
        <v>100</v>
      </c>
    </row>
    <row r="72" spans="1:8" x14ac:dyDescent="0.25">
      <c r="A72" s="50">
        <v>664</v>
      </c>
      <c r="B72" s="55">
        <v>19</v>
      </c>
      <c r="C72" s="55">
        <v>575</v>
      </c>
      <c r="D72" s="55">
        <v>31</v>
      </c>
      <c r="E72" s="55">
        <v>338675</v>
      </c>
      <c r="F72" s="55" t="s">
        <v>322</v>
      </c>
      <c r="G72" s="55" t="s">
        <v>320</v>
      </c>
      <c r="H72" s="55">
        <v>67</v>
      </c>
    </row>
    <row r="73" spans="1:8" x14ac:dyDescent="0.25">
      <c r="A73" s="50">
        <v>692</v>
      </c>
      <c r="B73" s="55">
        <v>43</v>
      </c>
      <c r="C73" s="55">
        <v>81</v>
      </c>
      <c r="D73" s="55">
        <v>99</v>
      </c>
      <c r="E73" s="55">
        <v>344817</v>
      </c>
      <c r="F73" s="55" t="s">
        <v>323</v>
      </c>
      <c r="G73" s="55" t="s">
        <v>320</v>
      </c>
      <c r="H73" s="55">
        <v>100</v>
      </c>
    </row>
    <row r="74" spans="1:8" x14ac:dyDescent="0.25">
      <c r="A74" s="50">
        <v>178</v>
      </c>
      <c r="B74" s="55">
        <v>68</v>
      </c>
      <c r="C74" s="55">
        <v>70</v>
      </c>
      <c r="D74" s="55">
        <v>75</v>
      </c>
      <c r="E74" s="55">
        <v>357000</v>
      </c>
      <c r="F74" s="55" t="s">
        <v>324</v>
      </c>
      <c r="G74" s="55" t="s">
        <v>325</v>
      </c>
      <c r="H74" s="55">
        <v>100</v>
      </c>
    </row>
    <row r="75" spans="1:8" x14ac:dyDescent="0.25">
      <c r="A75" s="50">
        <v>313</v>
      </c>
      <c r="B75" s="55">
        <v>45</v>
      </c>
      <c r="C75" s="55">
        <v>33</v>
      </c>
      <c r="D75" s="55">
        <v>256</v>
      </c>
      <c r="E75" s="55">
        <v>380160</v>
      </c>
      <c r="F75" s="55" t="s">
        <v>326</v>
      </c>
      <c r="G75" s="55" t="s">
        <v>327</v>
      </c>
      <c r="H75" s="55">
        <v>100</v>
      </c>
    </row>
    <row r="76" spans="1:8" x14ac:dyDescent="0.25">
      <c r="A76" s="50">
        <v>189</v>
      </c>
      <c r="B76" s="55">
        <v>93</v>
      </c>
      <c r="C76" s="55">
        <v>55</v>
      </c>
      <c r="D76" s="55">
        <v>78</v>
      </c>
      <c r="E76" s="55">
        <v>398970</v>
      </c>
      <c r="F76" s="55" t="s">
        <v>328</v>
      </c>
      <c r="G76" s="55" t="s">
        <v>329</v>
      </c>
      <c r="H76" s="55">
        <v>100</v>
      </c>
    </row>
    <row r="77" spans="1:8" x14ac:dyDescent="0.25">
      <c r="A77" s="50">
        <v>799</v>
      </c>
      <c r="B77" s="55">
        <v>49</v>
      </c>
      <c r="C77" s="55">
        <v>65</v>
      </c>
      <c r="D77" s="55">
        <v>139</v>
      </c>
      <c r="E77" s="55">
        <v>442715</v>
      </c>
      <c r="F77" s="55" t="s">
        <v>330</v>
      </c>
      <c r="G77" s="55" t="s">
        <v>331</v>
      </c>
      <c r="H77" s="55">
        <v>100</v>
      </c>
    </row>
    <row r="78" spans="1:8" x14ac:dyDescent="0.25">
      <c r="A78" s="55">
        <v>905</v>
      </c>
      <c r="B78" s="55">
        <v>74</v>
      </c>
      <c r="C78" s="55">
        <v>66</v>
      </c>
      <c r="D78" s="55">
        <v>94</v>
      </c>
      <c r="E78" s="55">
        <v>459096</v>
      </c>
      <c r="F78" s="55" t="s">
        <v>332</v>
      </c>
      <c r="G78" s="55" t="s">
        <v>333</v>
      </c>
      <c r="H78" s="55">
        <v>100</v>
      </c>
    </row>
    <row r="79" spans="1:8" x14ac:dyDescent="0.25">
      <c r="A79" s="50">
        <v>144</v>
      </c>
      <c r="B79" s="55">
        <v>71</v>
      </c>
      <c r="C79" s="55">
        <v>35</v>
      </c>
      <c r="D79" s="55">
        <v>192</v>
      </c>
      <c r="E79" s="55">
        <v>477120</v>
      </c>
      <c r="F79" s="55" t="s">
        <v>334</v>
      </c>
      <c r="G79" s="55" t="s">
        <v>335</v>
      </c>
      <c r="H79" s="55">
        <v>100</v>
      </c>
    </row>
    <row r="80" spans="1:8" x14ac:dyDescent="0.25">
      <c r="A80" s="55">
        <v>197</v>
      </c>
      <c r="B80" s="55">
        <v>170</v>
      </c>
      <c r="C80" s="55">
        <v>82</v>
      </c>
      <c r="D80" s="55">
        <v>43</v>
      </c>
      <c r="E80" s="55">
        <v>599420</v>
      </c>
      <c r="F80" s="55" t="s">
        <v>336</v>
      </c>
      <c r="G80" s="55" t="s">
        <v>337</v>
      </c>
      <c r="H80" s="55">
        <v>67</v>
      </c>
    </row>
    <row r="81" spans="1:14" x14ac:dyDescent="0.25">
      <c r="A81" s="50">
        <v>352</v>
      </c>
      <c r="B81" s="55">
        <v>106</v>
      </c>
      <c r="C81" s="55">
        <v>74</v>
      </c>
      <c r="D81" s="55">
        <v>80</v>
      </c>
      <c r="E81" s="55">
        <v>627520</v>
      </c>
      <c r="F81" s="55" t="s">
        <v>338</v>
      </c>
      <c r="G81" s="55" t="s">
        <v>339</v>
      </c>
      <c r="H81" s="55">
        <v>100</v>
      </c>
    </row>
    <row r="82" spans="1:14" x14ac:dyDescent="0.25">
      <c r="A82" s="50">
        <v>784</v>
      </c>
      <c r="B82" s="55">
        <v>58</v>
      </c>
      <c r="C82" s="55">
        <v>64</v>
      </c>
      <c r="D82" s="55">
        <v>188</v>
      </c>
      <c r="E82" s="55">
        <v>697856</v>
      </c>
      <c r="F82" s="55" t="s">
        <v>340</v>
      </c>
      <c r="G82" s="55" t="s">
        <v>341</v>
      </c>
      <c r="H82" s="55">
        <v>100</v>
      </c>
    </row>
    <row r="83" spans="1:14" x14ac:dyDescent="0.25">
      <c r="A83" s="55">
        <v>929</v>
      </c>
      <c r="B83" s="55">
        <v>142</v>
      </c>
      <c r="C83" s="55">
        <v>95</v>
      </c>
      <c r="D83" s="55">
        <v>52</v>
      </c>
      <c r="E83" s="55">
        <v>701480</v>
      </c>
      <c r="F83" s="55" t="s">
        <v>342</v>
      </c>
      <c r="G83" s="55" t="s">
        <v>341</v>
      </c>
      <c r="H83" s="55">
        <v>67</v>
      </c>
    </row>
    <row r="84" spans="1:14" x14ac:dyDescent="0.25">
      <c r="A84" s="50">
        <v>486</v>
      </c>
      <c r="B84" s="55">
        <v>67</v>
      </c>
      <c r="C84" s="55">
        <v>71</v>
      </c>
      <c r="D84" s="55">
        <v>151</v>
      </c>
      <c r="E84" s="55">
        <v>718307</v>
      </c>
      <c r="F84" s="55" t="s">
        <v>343</v>
      </c>
      <c r="G84" s="55" t="s">
        <v>344</v>
      </c>
      <c r="H84" s="55">
        <v>100</v>
      </c>
    </row>
    <row r="85" spans="1:14" x14ac:dyDescent="0.25">
      <c r="A85" s="50">
        <v>706</v>
      </c>
      <c r="B85" s="55">
        <v>63</v>
      </c>
      <c r="C85" s="55">
        <v>63</v>
      </c>
      <c r="D85" s="55">
        <v>193</v>
      </c>
      <c r="E85" s="55">
        <v>766017</v>
      </c>
      <c r="F85" s="55" t="s">
        <v>345</v>
      </c>
      <c r="G85" s="55" t="s">
        <v>346</v>
      </c>
      <c r="H85" s="55">
        <v>100</v>
      </c>
      <c r="J85" s="23"/>
      <c r="K85" s="23"/>
      <c r="L85" s="23"/>
      <c r="M85" s="23"/>
      <c r="N85" s="23"/>
    </row>
    <row r="86" spans="1:14" x14ac:dyDescent="0.25">
      <c r="A86" s="50">
        <v>726</v>
      </c>
      <c r="B86" s="55">
        <v>14</v>
      </c>
      <c r="C86" s="55">
        <v>56</v>
      </c>
      <c r="D86" s="55">
        <v>979</v>
      </c>
      <c r="E86" s="55">
        <v>767536</v>
      </c>
      <c r="F86" s="55" t="s">
        <v>347</v>
      </c>
      <c r="G86" s="55" t="s">
        <v>346</v>
      </c>
      <c r="H86" s="55">
        <v>100</v>
      </c>
      <c r="J86" s="23"/>
      <c r="K86" s="23"/>
      <c r="L86" s="23"/>
      <c r="M86" s="23"/>
      <c r="N86" s="23"/>
    </row>
    <row r="87" spans="1:14" x14ac:dyDescent="0.25">
      <c r="A87" s="55">
        <v>904</v>
      </c>
      <c r="B87" s="55">
        <v>135</v>
      </c>
      <c r="C87" s="55">
        <v>88</v>
      </c>
      <c r="D87" s="55">
        <v>67</v>
      </c>
      <c r="E87" s="55">
        <v>795960</v>
      </c>
      <c r="F87" s="55" t="s">
        <v>348</v>
      </c>
      <c r="G87" s="55" t="s">
        <v>349</v>
      </c>
      <c r="H87" s="55">
        <v>33</v>
      </c>
      <c r="J87" s="23"/>
      <c r="K87" s="23"/>
      <c r="L87" s="23"/>
      <c r="M87" s="23"/>
      <c r="N87" s="23"/>
    </row>
    <row r="88" spans="1:14" x14ac:dyDescent="0.25">
      <c r="A88" s="55">
        <v>141</v>
      </c>
      <c r="B88" s="55">
        <v>262</v>
      </c>
      <c r="C88" s="55">
        <v>152</v>
      </c>
      <c r="D88" s="55">
        <v>22</v>
      </c>
      <c r="E88" s="55">
        <v>876128</v>
      </c>
      <c r="F88" s="55" t="s">
        <v>350</v>
      </c>
      <c r="G88" s="55" t="s">
        <v>351</v>
      </c>
      <c r="H88" s="55">
        <v>0</v>
      </c>
      <c r="J88" s="23"/>
      <c r="K88" s="23"/>
      <c r="L88" s="23"/>
      <c r="M88" s="23"/>
      <c r="N88" s="23"/>
    </row>
    <row r="89" spans="1:14" x14ac:dyDescent="0.25">
      <c r="A89" s="55">
        <v>744</v>
      </c>
      <c r="B89" s="55">
        <v>187</v>
      </c>
      <c r="C89" s="55">
        <v>93</v>
      </c>
      <c r="D89" s="55">
        <v>51</v>
      </c>
      <c r="E89" s="55">
        <v>886941</v>
      </c>
      <c r="F89" s="55" t="s">
        <v>352</v>
      </c>
      <c r="G89" s="55" t="s">
        <v>351</v>
      </c>
      <c r="H89" s="55">
        <v>33</v>
      </c>
      <c r="J89" s="23"/>
      <c r="K89" s="23"/>
      <c r="L89" s="23"/>
      <c r="M89" s="23"/>
      <c r="N89" s="23"/>
    </row>
    <row r="90" spans="1:14" x14ac:dyDescent="0.25">
      <c r="A90" s="55">
        <v>340</v>
      </c>
      <c r="B90" s="55">
        <v>299</v>
      </c>
      <c r="C90" s="55">
        <v>205</v>
      </c>
      <c r="D90" s="55">
        <v>15</v>
      </c>
      <c r="E90" s="55">
        <v>919425</v>
      </c>
      <c r="F90" s="55" t="s">
        <v>353</v>
      </c>
      <c r="G90" s="55" t="s">
        <v>354</v>
      </c>
      <c r="H90" s="55">
        <v>0</v>
      </c>
      <c r="J90" s="23"/>
      <c r="K90" s="23"/>
      <c r="L90" s="23"/>
      <c r="M90" s="23"/>
      <c r="N90" s="23"/>
    </row>
    <row r="91" spans="1:14" x14ac:dyDescent="0.25">
      <c r="A91" s="50">
        <v>87</v>
      </c>
      <c r="B91" s="55">
        <v>110</v>
      </c>
      <c r="C91" s="55">
        <v>68</v>
      </c>
      <c r="D91" s="55">
        <v>131</v>
      </c>
      <c r="E91" s="55">
        <v>979880</v>
      </c>
      <c r="F91" s="55" t="s">
        <v>355</v>
      </c>
      <c r="G91" s="55" t="s">
        <v>356</v>
      </c>
      <c r="H91" s="55">
        <v>100</v>
      </c>
      <c r="J91" s="23"/>
      <c r="K91" s="23"/>
      <c r="L91" s="23"/>
      <c r="M91" s="23"/>
      <c r="N91" s="23"/>
    </row>
    <row r="92" spans="1:14" x14ac:dyDescent="0.25">
      <c r="A92" s="50">
        <v>496</v>
      </c>
      <c r="B92" s="55">
        <v>41</v>
      </c>
      <c r="C92" s="55">
        <v>60</v>
      </c>
      <c r="D92" s="55">
        <v>426</v>
      </c>
      <c r="E92" s="55">
        <v>1047960</v>
      </c>
      <c r="F92" s="55" t="s">
        <v>357</v>
      </c>
      <c r="G92" s="55" t="s">
        <v>358</v>
      </c>
      <c r="H92" s="55">
        <v>100</v>
      </c>
      <c r="J92" s="23"/>
      <c r="K92" s="23"/>
      <c r="L92" s="23"/>
      <c r="M92" s="23"/>
      <c r="N92" s="23"/>
    </row>
    <row r="93" spans="1:14" x14ac:dyDescent="0.25">
      <c r="A93" s="55">
        <v>607</v>
      </c>
      <c r="B93" s="55">
        <v>42</v>
      </c>
      <c r="C93" s="55">
        <v>168</v>
      </c>
      <c r="D93" s="55">
        <v>156</v>
      </c>
      <c r="E93" s="55">
        <v>1100736</v>
      </c>
      <c r="F93" s="55" t="s">
        <v>359</v>
      </c>
      <c r="G93" s="55" t="s">
        <v>360</v>
      </c>
      <c r="H93" s="55">
        <v>100</v>
      </c>
      <c r="J93" s="23"/>
      <c r="K93" s="23"/>
      <c r="L93" s="23"/>
      <c r="M93" s="23"/>
      <c r="N93" s="23"/>
    </row>
    <row r="94" spans="1:14" x14ac:dyDescent="0.25">
      <c r="A94" s="50">
        <v>134</v>
      </c>
      <c r="B94" s="55">
        <v>95</v>
      </c>
      <c r="C94" s="55">
        <v>47</v>
      </c>
      <c r="D94" s="55">
        <v>284</v>
      </c>
      <c r="E94" s="55">
        <v>1268060</v>
      </c>
      <c r="F94" s="55" t="s">
        <v>361</v>
      </c>
      <c r="G94" s="55" t="s">
        <v>362</v>
      </c>
      <c r="H94" s="55">
        <v>100</v>
      </c>
      <c r="J94" s="23"/>
      <c r="K94" s="23"/>
      <c r="L94" s="23"/>
      <c r="M94" s="23"/>
      <c r="N94" s="31"/>
    </row>
    <row r="95" spans="1:14" x14ac:dyDescent="0.25">
      <c r="A95" s="50">
        <v>774</v>
      </c>
      <c r="B95" s="55">
        <v>29</v>
      </c>
      <c r="C95" s="55">
        <v>50</v>
      </c>
      <c r="D95" s="55">
        <v>913</v>
      </c>
      <c r="E95" s="55">
        <v>1323850</v>
      </c>
      <c r="F95" s="55" t="s">
        <v>363</v>
      </c>
      <c r="G95" s="55" t="s">
        <v>364</v>
      </c>
      <c r="H95" s="55">
        <v>100</v>
      </c>
      <c r="J95" s="23"/>
      <c r="K95" s="23"/>
      <c r="L95" s="23"/>
      <c r="M95" s="23"/>
      <c r="N95" s="31"/>
    </row>
    <row r="96" spans="1:14" x14ac:dyDescent="0.25">
      <c r="A96" s="55">
        <v>402</v>
      </c>
      <c r="B96" s="55">
        <v>154</v>
      </c>
      <c r="C96" s="55">
        <v>249</v>
      </c>
      <c r="D96" s="55">
        <v>36</v>
      </c>
      <c r="E96" s="55">
        <v>1380456</v>
      </c>
      <c r="F96" s="55" t="s">
        <v>365</v>
      </c>
      <c r="G96" s="55" t="s">
        <v>366</v>
      </c>
      <c r="H96" s="55">
        <v>0</v>
      </c>
      <c r="J96" s="23"/>
      <c r="K96" s="23"/>
      <c r="L96" s="23"/>
      <c r="M96" s="23"/>
      <c r="N96" s="31"/>
    </row>
    <row r="97" spans="1:14" x14ac:dyDescent="0.25">
      <c r="A97" s="50">
        <v>659</v>
      </c>
      <c r="B97" s="55">
        <v>44</v>
      </c>
      <c r="C97" s="55">
        <v>73</v>
      </c>
      <c r="D97" s="55">
        <v>427</v>
      </c>
      <c r="E97" s="55">
        <v>1371524</v>
      </c>
      <c r="F97" s="55" t="s">
        <v>367</v>
      </c>
      <c r="G97" s="55" t="s">
        <v>366</v>
      </c>
      <c r="H97" s="55">
        <v>100</v>
      </c>
      <c r="J97" s="23"/>
      <c r="K97" s="23"/>
      <c r="L97" s="23"/>
      <c r="M97" s="23"/>
      <c r="N97" s="31"/>
    </row>
    <row r="98" spans="1:14" x14ac:dyDescent="0.25">
      <c r="A98" s="50">
        <v>64</v>
      </c>
      <c r="B98" s="55">
        <v>149</v>
      </c>
      <c r="C98" s="55">
        <v>78</v>
      </c>
      <c r="D98" s="55">
        <v>150</v>
      </c>
      <c r="E98" s="55">
        <v>1743300</v>
      </c>
      <c r="F98" s="55" t="s">
        <v>368</v>
      </c>
      <c r="G98" s="55" t="s">
        <v>369</v>
      </c>
      <c r="H98" s="55">
        <v>67</v>
      </c>
      <c r="J98" s="23"/>
      <c r="K98" s="23"/>
      <c r="L98" s="23"/>
      <c r="M98" s="23"/>
      <c r="N98" s="31"/>
    </row>
    <row r="99" spans="1:14" x14ac:dyDescent="0.25">
      <c r="A99" s="50">
        <v>343</v>
      </c>
      <c r="B99" s="55">
        <v>70</v>
      </c>
      <c r="C99" s="55">
        <v>58</v>
      </c>
      <c r="D99" s="55">
        <v>430</v>
      </c>
      <c r="E99" s="55">
        <v>1745800</v>
      </c>
      <c r="F99" s="55" t="s">
        <v>370</v>
      </c>
      <c r="G99" s="55" t="s">
        <v>369</v>
      </c>
      <c r="H99" s="55">
        <v>100</v>
      </c>
      <c r="J99" s="23"/>
      <c r="K99" s="23"/>
      <c r="L99" s="23"/>
      <c r="M99" s="23"/>
      <c r="N99" s="31"/>
    </row>
    <row r="100" spans="1:14" x14ac:dyDescent="0.25">
      <c r="A100" s="55">
        <v>180</v>
      </c>
      <c r="B100" s="55">
        <v>272</v>
      </c>
      <c r="C100" s="55">
        <v>104</v>
      </c>
      <c r="D100" s="55">
        <v>63</v>
      </c>
      <c r="E100" s="55">
        <v>1782144</v>
      </c>
      <c r="F100" s="55" t="s">
        <v>371</v>
      </c>
      <c r="G100" s="55" t="s">
        <v>372</v>
      </c>
      <c r="H100" s="55">
        <v>0</v>
      </c>
      <c r="J100" s="23"/>
      <c r="K100" s="23"/>
      <c r="L100" s="23"/>
      <c r="M100" s="23"/>
      <c r="N100" s="31"/>
    </row>
    <row r="101" spans="1:14" x14ac:dyDescent="0.25">
      <c r="A101" s="55">
        <v>335</v>
      </c>
      <c r="B101" s="55">
        <v>311</v>
      </c>
      <c r="C101" s="55">
        <v>134</v>
      </c>
      <c r="D101" s="55">
        <v>45</v>
      </c>
      <c r="E101" s="55">
        <v>1875330</v>
      </c>
      <c r="F101" s="55" t="s">
        <v>373</v>
      </c>
      <c r="G101" s="55" t="s">
        <v>374</v>
      </c>
      <c r="H101" s="55">
        <v>0</v>
      </c>
      <c r="J101" s="23"/>
      <c r="K101" s="23"/>
      <c r="L101" s="23"/>
      <c r="M101" s="23"/>
      <c r="N101" s="31"/>
    </row>
    <row r="102" spans="1:14" x14ac:dyDescent="0.25">
      <c r="A102" s="50">
        <v>307</v>
      </c>
      <c r="B102" s="55">
        <v>133</v>
      </c>
      <c r="C102" s="55">
        <v>461</v>
      </c>
      <c r="D102" s="55">
        <v>32</v>
      </c>
      <c r="E102" s="55">
        <v>1962016</v>
      </c>
      <c r="F102" s="55" t="s">
        <v>375</v>
      </c>
      <c r="G102" s="55" t="s">
        <v>376</v>
      </c>
      <c r="H102" s="55">
        <v>67</v>
      </c>
      <c r="J102" s="23"/>
      <c r="K102" s="23"/>
      <c r="L102" s="23"/>
      <c r="M102" s="23"/>
      <c r="N102" s="23"/>
    </row>
    <row r="103" spans="1:14" x14ac:dyDescent="0.25">
      <c r="A103" s="50">
        <v>603</v>
      </c>
      <c r="B103" s="55">
        <v>76</v>
      </c>
      <c r="C103" s="55">
        <v>67</v>
      </c>
      <c r="D103" s="55">
        <v>396</v>
      </c>
      <c r="E103" s="55">
        <v>2016432</v>
      </c>
      <c r="F103" s="55" t="s">
        <v>377</v>
      </c>
      <c r="G103" s="55" t="s">
        <v>378</v>
      </c>
      <c r="H103" s="55">
        <v>100</v>
      </c>
      <c r="J103" s="23"/>
      <c r="K103" s="23"/>
      <c r="L103" s="23"/>
      <c r="M103" s="23"/>
      <c r="N103" s="31"/>
    </row>
    <row r="104" spans="1:14" x14ac:dyDescent="0.25">
      <c r="A104" s="50">
        <v>5</v>
      </c>
      <c r="B104" s="55">
        <v>92</v>
      </c>
      <c r="C104" s="55">
        <v>79</v>
      </c>
      <c r="D104" s="55">
        <v>291</v>
      </c>
      <c r="E104" s="55">
        <v>2114988</v>
      </c>
      <c r="F104" s="55" t="s">
        <v>379</v>
      </c>
      <c r="G104" s="55" t="s">
        <v>380</v>
      </c>
      <c r="H104" s="55">
        <v>100</v>
      </c>
      <c r="J104" s="23"/>
      <c r="K104" s="23"/>
      <c r="L104" s="23"/>
      <c r="M104" s="23"/>
      <c r="N104" s="31"/>
    </row>
    <row r="105" spans="1:14" x14ac:dyDescent="0.25">
      <c r="A105" s="50">
        <v>516</v>
      </c>
      <c r="B105" s="55">
        <v>59</v>
      </c>
      <c r="C105" s="55">
        <v>87</v>
      </c>
      <c r="D105" s="55">
        <v>420</v>
      </c>
      <c r="E105" s="55">
        <v>2155860</v>
      </c>
      <c r="F105" s="55" t="s">
        <v>381</v>
      </c>
      <c r="G105" s="55" t="s">
        <v>380</v>
      </c>
      <c r="H105" s="55">
        <v>100</v>
      </c>
      <c r="J105" s="23"/>
      <c r="K105" s="23"/>
      <c r="L105" s="23"/>
      <c r="M105" s="23"/>
      <c r="N105" s="31"/>
    </row>
    <row r="106" spans="1:14" x14ac:dyDescent="0.25">
      <c r="A106" s="55">
        <v>733</v>
      </c>
      <c r="B106" s="55">
        <v>143</v>
      </c>
      <c r="C106" s="55">
        <v>62</v>
      </c>
      <c r="D106" s="55">
        <v>239</v>
      </c>
      <c r="E106" s="55">
        <v>2118974</v>
      </c>
      <c r="F106" s="55" t="s">
        <v>382</v>
      </c>
      <c r="G106" s="55" t="s">
        <v>380</v>
      </c>
      <c r="H106" s="55">
        <v>67</v>
      </c>
      <c r="J106" s="23"/>
      <c r="K106" s="23"/>
      <c r="L106" s="23"/>
      <c r="M106" s="23"/>
      <c r="N106" s="31"/>
    </row>
    <row r="107" spans="1:14" x14ac:dyDescent="0.25">
      <c r="A107" s="55">
        <v>780</v>
      </c>
      <c r="B107" s="55">
        <v>132</v>
      </c>
      <c r="C107" s="55">
        <v>570</v>
      </c>
      <c r="D107" s="55">
        <v>29</v>
      </c>
      <c r="E107" s="55">
        <v>2181960</v>
      </c>
      <c r="F107" s="55" t="s">
        <v>383</v>
      </c>
      <c r="G107" s="55" t="s">
        <v>380</v>
      </c>
      <c r="H107" s="55">
        <v>0</v>
      </c>
      <c r="J107" s="31"/>
      <c r="K107" s="23"/>
      <c r="L107" s="23"/>
      <c r="M107" s="23"/>
      <c r="N107" s="23"/>
    </row>
    <row r="108" spans="1:14" x14ac:dyDescent="0.25">
      <c r="A108" s="55">
        <v>81</v>
      </c>
      <c r="B108" s="55">
        <v>548</v>
      </c>
      <c r="C108" s="55">
        <v>109</v>
      </c>
      <c r="D108" s="55">
        <v>40</v>
      </c>
      <c r="E108" s="55">
        <v>2389280</v>
      </c>
      <c r="F108" s="55" t="s">
        <v>384</v>
      </c>
      <c r="G108" s="55" t="s">
        <v>385</v>
      </c>
      <c r="H108" s="55">
        <v>33</v>
      </c>
      <c r="K108" s="23"/>
      <c r="L108" s="23"/>
      <c r="M108" s="23"/>
      <c r="N108" s="23"/>
    </row>
    <row r="109" spans="1:14" x14ac:dyDescent="0.25">
      <c r="A109" s="55">
        <v>131</v>
      </c>
      <c r="B109" s="55">
        <v>114</v>
      </c>
      <c r="C109" s="55">
        <v>278</v>
      </c>
      <c r="D109" s="55">
        <v>76</v>
      </c>
      <c r="E109" s="55">
        <v>2408592</v>
      </c>
      <c r="F109" s="55" t="s">
        <v>386</v>
      </c>
      <c r="G109" s="55" t="s">
        <v>385</v>
      </c>
      <c r="H109" s="55">
        <v>0</v>
      </c>
    </row>
    <row r="110" spans="1:14" x14ac:dyDescent="0.25">
      <c r="A110" s="55">
        <v>337</v>
      </c>
      <c r="B110" s="55">
        <v>255</v>
      </c>
      <c r="C110" s="55">
        <v>173</v>
      </c>
      <c r="D110" s="55">
        <v>58</v>
      </c>
      <c r="E110" s="55">
        <v>2558670</v>
      </c>
      <c r="F110" s="55" t="s">
        <v>387</v>
      </c>
      <c r="G110" s="55" t="s">
        <v>388</v>
      </c>
      <c r="H110" s="55">
        <v>0</v>
      </c>
    </row>
    <row r="111" spans="1:14" x14ac:dyDescent="0.25">
      <c r="A111" s="50">
        <v>943</v>
      </c>
      <c r="B111" s="55">
        <v>50</v>
      </c>
      <c r="C111" s="55">
        <v>75</v>
      </c>
      <c r="D111" s="55">
        <v>832</v>
      </c>
      <c r="E111" s="55">
        <v>3120000</v>
      </c>
      <c r="F111" s="55" t="s">
        <v>389</v>
      </c>
      <c r="G111" s="55" t="s">
        <v>390</v>
      </c>
      <c r="H111" s="55">
        <v>100</v>
      </c>
    </row>
    <row r="112" spans="1:14" x14ac:dyDescent="0.25">
      <c r="A112" s="55">
        <v>257</v>
      </c>
      <c r="B112" s="55">
        <v>314</v>
      </c>
      <c r="C112" s="55">
        <v>99</v>
      </c>
      <c r="D112" s="55">
        <v>105</v>
      </c>
      <c r="E112" s="55">
        <v>3264030</v>
      </c>
      <c r="F112" s="55" t="s">
        <v>391</v>
      </c>
      <c r="G112" s="55" t="s">
        <v>392</v>
      </c>
      <c r="H112" s="55">
        <v>0</v>
      </c>
    </row>
    <row r="113" spans="1:8" x14ac:dyDescent="0.25">
      <c r="A113" s="50">
        <v>145</v>
      </c>
      <c r="B113" s="55">
        <v>102</v>
      </c>
      <c r="C113" s="55">
        <v>84</v>
      </c>
      <c r="D113" s="55">
        <v>390</v>
      </c>
      <c r="E113" s="55">
        <v>3341520</v>
      </c>
      <c r="F113" s="55" t="s">
        <v>393</v>
      </c>
      <c r="G113" s="55" t="s">
        <v>394</v>
      </c>
      <c r="H113" s="55">
        <v>67</v>
      </c>
    </row>
    <row r="114" spans="1:8" x14ac:dyDescent="0.25">
      <c r="A114" s="50">
        <v>193</v>
      </c>
      <c r="B114" s="55">
        <v>57</v>
      </c>
      <c r="C114" s="55">
        <v>76</v>
      </c>
      <c r="D114" s="55">
        <v>797</v>
      </c>
      <c r="E114" s="55">
        <v>3452604</v>
      </c>
      <c r="F114" s="55" t="s">
        <v>395</v>
      </c>
      <c r="G114" s="55" t="s">
        <v>396</v>
      </c>
      <c r="H114" s="55">
        <v>100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zoomScale="75" zoomScaleNormal="75" workbookViewId="0">
      <selection activeCell="I20" sqref="I20"/>
    </sheetView>
  </sheetViews>
  <sheetFormatPr defaultRowHeight="15" x14ac:dyDescent="0.25"/>
  <cols>
    <col min="1" max="1" width="11.5703125" customWidth="1"/>
    <col min="2" max="2" width="10.7109375" customWidth="1"/>
    <col min="6" max="6" width="12.42578125" customWidth="1"/>
    <col min="7" max="7" width="12.5703125" customWidth="1"/>
  </cols>
  <sheetData>
    <row r="1" spans="1:11" x14ac:dyDescent="0.25">
      <c r="A1" s="1" t="s">
        <v>1</v>
      </c>
    </row>
    <row r="2" spans="1:11" x14ac:dyDescent="0.25">
      <c r="A2" s="2" t="s">
        <v>2</v>
      </c>
    </row>
    <row r="4" spans="1:11" x14ac:dyDescent="0.25">
      <c r="A4" s="9" t="s">
        <v>0</v>
      </c>
      <c r="B4" s="4"/>
    </row>
    <row r="5" spans="1:11" ht="15.75" thickBot="1" x14ac:dyDescent="0.3">
      <c r="A5" s="12"/>
      <c r="B5" s="8"/>
    </row>
    <row r="6" spans="1:11" ht="15.75" thickTop="1" x14ac:dyDescent="0.25">
      <c r="A6" t="s">
        <v>6</v>
      </c>
      <c r="B6" s="11">
        <v>1000</v>
      </c>
    </row>
    <row r="7" spans="1:11" x14ac:dyDescent="0.25">
      <c r="A7" s="4" t="s">
        <v>5</v>
      </c>
      <c r="B7" s="5">
        <v>19688</v>
      </c>
    </row>
    <row r="8" spans="1:11" x14ac:dyDescent="0.25">
      <c r="A8" s="4" t="s">
        <v>3</v>
      </c>
      <c r="B8" s="10" t="s">
        <v>79</v>
      </c>
    </row>
    <row r="9" spans="1:11" x14ac:dyDescent="0.25">
      <c r="A9" s="4" t="s">
        <v>4</v>
      </c>
      <c r="B9" s="5" t="s">
        <v>78</v>
      </c>
    </row>
    <row r="10" spans="1:11" x14ac:dyDescent="0.25">
      <c r="A10" s="4" t="s">
        <v>90</v>
      </c>
      <c r="B10" s="5" t="s">
        <v>79</v>
      </c>
    </row>
    <row r="11" spans="1:11" x14ac:dyDescent="0.25">
      <c r="A11" s="4" t="s">
        <v>76</v>
      </c>
      <c r="B11" s="5" t="s">
        <v>78</v>
      </c>
    </row>
    <row r="12" spans="1:11" ht="15.75" thickBot="1" x14ac:dyDescent="0.3">
      <c r="A12" s="6" t="s">
        <v>7</v>
      </c>
      <c r="B12" s="7" t="s">
        <v>77</v>
      </c>
    </row>
    <row r="13" spans="1:11" ht="15.75" thickTop="1" x14ac:dyDescent="0.25"/>
    <row r="14" spans="1:11" x14ac:dyDescent="0.25">
      <c r="A14" s="13" t="s">
        <v>8</v>
      </c>
      <c r="B14" s="13" t="s">
        <v>9</v>
      </c>
      <c r="C14" s="13" t="s">
        <v>10</v>
      </c>
      <c r="D14" s="13" t="s">
        <v>235</v>
      </c>
      <c r="E14" s="13" t="s">
        <v>12</v>
      </c>
      <c r="F14" s="13" t="s">
        <v>13</v>
      </c>
      <c r="G14" s="13" t="s">
        <v>14</v>
      </c>
      <c r="H14" s="13" t="s">
        <v>15</v>
      </c>
      <c r="I14" s="5"/>
      <c r="J14" s="5"/>
    </row>
    <row r="15" spans="1:11" x14ac:dyDescent="0.25">
      <c r="A15" s="14">
        <v>664</v>
      </c>
      <c r="B15">
        <v>1</v>
      </c>
      <c r="C15">
        <v>2</v>
      </c>
      <c r="D15">
        <v>1</v>
      </c>
      <c r="E15">
        <v>2</v>
      </c>
      <c r="F15" t="s">
        <v>397</v>
      </c>
      <c r="G15" t="s">
        <v>398</v>
      </c>
      <c r="H15">
        <v>100</v>
      </c>
      <c r="K15" s="25"/>
    </row>
    <row r="16" spans="1:11" x14ac:dyDescent="0.25">
      <c r="A16" s="14">
        <v>367</v>
      </c>
      <c r="B16">
        <v>6</v>
      </c>
      <c r="C16">
        <v>3</v>
      </c>
      <c r="D16">
        <v>3</v>
      </c>
      <c r="E16">
        <v>54</v>
      </c>
      <c r="F16" t="s">
        <v>399</v>
      </c>
      <c r="G16" t="s">
        <v>400</v>
      </c>
      <c r="H16">
        <v>100</v>
      </c>
      <c r="K16" s="23"/>
    </row>
    <row r="17" spans="1:11" x14ac:dyDescent="0.25">
      <c r="A17">
        <v>976</v>
      </c>
      <c r="B17">
        <v>25</v>
      </c>
      <c r="C17">
        <v>1</v>
      </c>
      <c r="D17">
        <v>7</v>
      </c>
      <c r="E17">
        <v>175</v>
      </c>
      <c r="F17" t="s">
        <v>401</v>
      </c>
      <c r="G17" t="s">
        <v>402</v>
      </c>
      <c r="H17">
        <v>33</v>
      </c>
      <c r="K17" s="25"/>
    </row>
    <row r="18" spans="1:11" x14ac:dyDescent="0.25">
      <c r="A18" s="14">
        <v>298</v>
      </c>
      <c r="B18">
        <v>17</v>
      </c>
      <c r="C18">
        <v>4</v>
      </c>
      <c r="D18">
        <v>5</v>
      </c>
      <c r="E18">
        <v>340</v>
      </c>
      <c r="F18" t="s">
        <v>403</v>
      </c>
      <c r="G18" t="s">
        <v>404</v>
      </c>
      <c r="H18">
        <v>100</v>
      </c>
      <c r="K18" s="25"/>
    </row>
    <row r="19" spans="1:11" x14ac:dyDescent="0.25">
      <c r="A19" s="14">
        <v>873</v>
      </c>
      <c r="B19">
        <v>2</v>
      </c>
      <c r="C19">
        <v>11</v>
      </c>
      <c r="D19">
        <v>16</v>
      </c>
      <c r="E19">
        <v>352</v>
      </c>
      <c r="F19" t="s">
        <v>405</v>
      </c>
      <c r="G19" t="s">
        <v>404</v>
      </c>
      <c r="H19">
        <v>100</v>
      </c>
      <c r="K19" s="25"/>
    </row>
    <row r="20" spans="1:11" x14ac:dyDescent="0.25">
      <c r="A20" s="14">
        <v>882</v>
      </c>
      <c r="B20">
        <v>4</v>
      </c>
      <c r="C20">
        <v>10</v>
      </c>
      <c r="D20">
        <v>12</v>
      </c>
      <c r="E20">
        <v>480</v>
      </c>
      <c r="F20" t="s">
        <v>406</v>
      </c>
      <c r="G20" t="s">
        <v>407</v>
      </c>
      <c r="H20">
        <v>100</v>
      </c>
      <c r="K20" s="25"/>
    </row>
    <row r="21" spans="1:11" x14ac:dyDescent="0.25">
      <c r="A21" s="14">
        <v>313</v>
      </c>
      <c r="B21">
        <v>9</v>
      </c>
      <c r="C21">
        <v>8</v>
      </c>
      <c r="D21">
        <v>10</v>
      </c>
      <c r="E21">
        <v>720</v>
      </c>
      <c r="F21" t="s">
        <v>75</v>
      </c>
      <c r="G21" t="s">
        <v>408</v>
      </c>
      <c r="H21">
        <v>100</v>
      </c>
      <c r="K21" s="25"/>
    </row>
    <row r="22" spans="1:11" x14ac:dyDescent="0.25">
      <c r="A22" s="14">
        <v>389</v>
      </c>
      <c r="B22">
        <v>20</v>
      </c>
      <c r="C22">
        <v>26</v>
      </c>
      <c r="D22">
        <v>2</v>
      </c>
      <c r="E22">
        <v>1040</v>
      </c>
      <c r="F22" t="s">
        <v>409</v>
      </c>
      <c r="G22" t="s">
        <v>410</v>
      </c>
      <c r="H22">
        <v>100</v>
      </c>
      <c r="K22" s="25"/>
    </row>
    <row r="23" spans="1:11" x14ac:dyDescent="0.25">
      <c r="A23" s="14">
        <v>483</v>
      </c>
      <c r="B23">
        <v>14</v>
      </c>
      <c r="C23">
        <v>20</v>
      </c>
      <c r="D23">
        <v>4</v>
      </c>
      <c r="E23">
        <v>1120</v>
      </c>
      <c r="F23" t="s">
        <v>411</v>
      </c>
      <c r="G23" t="s">
        <v>410</v>
      </c>
      <c r="H23">
        <v>100</v>
      </c>
      <c r="K23" s="25"/>
    </row>
    <row r="24" spans="1:11" x14ac:dyDescent="0.25">
      <c r="A24" s="14">
        <v>516</v>
      </c>
      <c r="B24">
        <v>3</v>
      </c>
      <c r="C24">
        <v>14</v>
      </c>
      <c r="D24">
        <v>23</v>
      </c>
      <c r="E24">
        <v>966</v>
      </c>
      <c r="F24" t="s">
        <v>412</v>
      </c>
      <c r="G24" t="s">
        <v>410</v>
      </c>
      <c r="H24">
        <v>100</v>
      </c>
    </row>
    <row r="25" spans="1:11" x14ac:dyDescent="0.25">
      <c r="A25" s="14">
        <v>111</v>
      </c>
      <c r="B25">
        <v>8</v>
      </c>
      <c r="C25">
        <v>17</v>
      </c>
      <c r="D25">
        <v>11</v>
      </c>
      <c r="E25">
        <v>1496</v>
      </c>
      <c r="F25" t="s">
        <v>413</v>
      </c>
      <c r="G25" t="s">
        <v>414</v>
      </c>
      <c r="H25">
        <v>100</v>
      </c>
      <c r="K25" s="25"/>
    </row>
    <row r="26" spans="1:11" x14ac:dyDescent="0.25">
      <c r="A26" s="14">
        <v>207</v>
      </c>
      <c r="B26">
        <v>15</v>
      </c>
      <c r="C26">
        <v>9</v>
      </c>
      <c r="D26">
        <v>14</v>
      </c>
      <c r="E26">
        <v>1890</v>
      </c>
      <c r="F26" t="s">
        <v>415</v>
      </c>
      <c r="G26" t="s">
        <v>416</v>
      </c>
      <c r="H26">
        <v>100</v>
      </c>
      <c r="K26" s="25"/>
    </row>
    <row r="27" spans="1:11" x14ac:dyDescent="0.25">
      <c r="A27" s="14">
        <v>486</v>
      </c>
      <c r="B27">
        <v>12</v>
      </c>
      <c r="C27">
        <v>24</v>
      </c>
      <c r="D27">
        <v>6</v>
      </c>
      <c r="E27">
        <v>1728</v>
      </c>
      <c r="F27" t="s">
        <v>417</v>
      </c>
      <c r="G27" t="s">
        <v>416</v>
      </c>
      <c r="H27">
        <v>100</v>
      </c>
      <c r="K27" s="25"/>
    </row>
    <row r="28" spans="1:11" x14ac:dyDescent="0.25">
      <c r="A28">
        <v>984</v>
      </c>
      <c r="B28">
        <v>5</v>
      </c>
      <c r="C28">
        <v>12</v>
      </c>
      <c r="D28">
        <v>31</v>
      </c>
      <c r="E28">
        <v>1860</v>
      </c>
      <c r="F28" t="s">
        <v>418</v>
      </c>
      <c r="G28" t="s">
        <v>416</v>
      </c>
      <c r="H28">
        <v>100</v>
      </c>
      <c r="K28" s="25"/>
    </row>
    <row r="29" spans="1:11" x14ac:dyDescent="0.25">
      <c r="A29" s="14">
        <v>134</v>
      </c>
      <c r="B29">
        <v>10</v>
      </c>
      <c r="C29">
        <v>16</v>
      </c>
      <c r="D29">
        <v>20</v>
      </c>
      <c r="E29">
        <v>3200</v>
      </c>
      <c r="F29" t="s">
        <v>419</v>
      </c>
      <c r="G29" t="s">
        <v>420</v>
      </c>
      <c r="H29">
        <v>100</v>
      </c>
      <c r="K29" s="25"/>
    </row>
    <row r="30" spans="1:11" x14ac:dyDescent="0.25">
      <c r="A30" s="14">
        <v>21</v>
      </c>
      <c r="B30">
        <v>7</v>
      </c>
      <c r="C30">
        <v>7</v>
      </c>
      <c r="D30">
        <v>74</v>
      </c>
      <c r="E30">
        <v>3626</v>
      </c>
      <c r="F30" t="s">
        <v>421</v>
      </c>
      <c r="G30" t="s">
        <v>422</v>
      </c>
      <c r="H30">
        <v>100</v>
      </c>
      <c r="K30" s="25"/>
    </row>
    <row r="31" spans="1:11" x14ac:dyDescent="0.25">
      <c r="A31" s="14">
        <v>352</v>
      </c>
      <c r="B31">
        <v>16</v>
      </c>
      <c r="C31">
        <v>13</v>
      </c>
      <c r="D31">
        <v>27</v>
      </c>
      <c r="E31">
        <v>5616</v>
      </c>
      <c r="F31" t="s">
        <v>423</v>
      </c>
      <c r="G31" t="s">
        <v>424</v>
      </c>
      <c r="H31">
        <v>100</v>
      </c>
      <c r="K31" s="25"/>
    </row>
    <row r="32" spans="1:11" x14ac:dyDescent="0.25">
      <c r="A32">
        <v>264</v>
      </c>
      <c r="B32">
        <v>28</v>
      </c>
      <c r="C32">
        <v>5</v>
      </c>
      <c r="D32">
        <v>53</v>
      </c>
      <c r="E32">
        <v>7420</v>
      </c>
      <c r="F32" t="s">
        <v>425</v>
      </c>
      <c r="G32" t="s">
        <v>426</v>
      </c>
      <c r="H32">
        <v>33</v>
      </c>
      <c r="K32" s="21"/>
    </row>
    <row r="33" spans="1:13" x14ac:dyDescent="0.25">
      <c r="A33" s="14">
        <v>222</v>
      </c>
      <c r="B33">
        <v>21</v>
      </c>
      <c r="C33">
        <v>33</v>
      </c>
      <c r="D33">
        <v>28</v>
      </c>
      <c r="E33">
        <v>19404</v>
      </c>
      <c r="F33" t="s">
        <v>427</v>
      </c>
      <c r="G33" t="s">
        <v>428</v>
      </c>
      <c r="H33">
        <v>100</v>
      </c>
      <c r="K33" s="21"/>
    </row>
    <row r="34" spans="1:13" x14ac:dyDescent="0.25">
      <c r="A34" s="14">
        <v>396</v>
      </c>
      <c r="B34">
        <v>19</v>
      </c>
      <c r="C34">
        <v>73</v>
      </c>
      <c r="D34">
        <v>15</v>
      </c>
      <c r="E34">
        <v>20805</v>
      </c>
      <c r="F34" t="s">
        <v>429</v>
      </c>
      <c r="G34" t="s">
        <v>430</v>
      </c>
      <c r="H34">
        <v>100</v>
      </c>
      <c r="K34" s="21"/>
    </row>
    <row r="35" spans="1:13" x14ac:dyDescent="0.25">
      <c r="A35" s="14">
        <v>216</v>
      </c>
      <c r="B35">
        <v>11</v>
      </c>
      <c r="C35">
        <v>18</v>
      </c>
      <c r="D35">
        <v>125</v>
      </c>
      <c r="E35">
        <v>24750</v>
      </c>
      <c r="F35" t="s">
        <v>431</v>
      </c>
      <c r="G35" t="s">
        <v>432</v>
      </c>
      <c r="H35">
        <v>100</v>
      </c>
      <c r="K35" s="21"/>
    </row>
    <row r="36" spans="1:13" x14ac:dyDescent="0.25">
      <c r="A36">
        <v>332</v>
      </c>
      <c r="B36">
        <v>50</v>
      </c>
      <c r="C36">
        <v>29</v>
      </c>
      <c r="D36">
        <v>17</v>
      </c>
      <c r="E36">
        <v>24650</v>
      </c>
      <c r="F36" t="s">
        <v>433</v>
      </c>
      <c r="G36" t="s">
        <v>432</v>
      </c>
      <c r="H36">
        <v>33</v>
      </c>
      <c r="K36" s="21"/>
    </row>
    <row r="37" spans="1:13" x14ac:dyDescent="0.25">
      <c r="A37">
        <v>885</v>
      </c>
      <c r="B37">
        <v>24</v>
      </c>
      <c r="C37">
        <v>42</v>
      </c>
      <c r="D37">
        <v>24</v>
      </c>
      <c r="E37">
        <v>24192</v>
      </c>
      <c r="F37" t="s">
        <v>434</v>
      </c>
      <c r="G37" t="s">
        <v>432</v>
      </c>
      <c r="H37">
        <v>33</v>
      </c>
      <c r="K37" s="21"/>
    </row>
    <row r="38" spans="1:13" x14ac:dyDescent="0.25">
      <c r="A38" s="55">
        <v>112</v>
      </c>
      <c r="B38" s="55">
        <v>104</v>
      </c>
      <c r="C38" s="55">
        <v>37</v>
      </c>
      <c r="D38" s="55">
        <v>8</v>
      </c>
      <c r="E38" s="55">
        <v>30784</v>
      </c>
      <c r="F38" s="55" t="s">
        <v>435</v>
      </c>
      <c r="G38" s="55" t="s">
        <v>436</v>
      </c>
      <c r="H38" s="55">
        <v>0</v>
      </c>
    </row>
    <row r="39" spans="1:13" x14ac:dyDescent="0.25">
      <c r="A39" s="55">
        <v>494</v>
      </c>
      <c r="B39" s="55">
        <v>13</v>
      </c>
      <c r="C39" s="55">
        <v>19</v>
      </c>
      <c r="D39" s="55">
        <v>138</v>
      </c>
      <c r="E39" s="55">
        <v>34086</v>
      </c>
      <c r="F39" s="55" t="s">
        <v>437</v>
      </c>
      <c r="G39" s="55" t="s">
        <v>438</v>
      </c>
      <c r="H39" s="55">
        <v>100</v>
      </c>
      <c r="K39" s="24"/>
    </row>
    <row r="40" spans="1:13" x14ac:dyDescent="0.25">
      <c r="A40" s="50">
        <v>25</v>
      </c>
      <c r="B40" s="55">
        <v>34</v>
      </c>
      <c r="C40" s="55">
        <v>32</v>
      </c>
      <c r="D40" s="55">
        <v>34</v>
      </c>
      <c r="E40" s="55">
        <v>36992</v>
      </c>
      <c r="F40" s="55" t="s">
        <v>439</v>
      </c>
      <c r="G40" s="55" t="s">
        <v>440</v>
      </c>
      <c r="H40" s="55">
        <v>67</v>
      </c>
      <c r="K40" s="24"/>
      <c r="L40" s="14"/>
      <c r="M40" t="s">
        <v>16</v>
      </c>
    </row>
    <row r="41" spans="1:13" x14ac:dyDescent="0.25">
      <c r="A41" s="55">
        <v>466</v>
      </c>
      <c r="B41" s="55">
        <v>31</v>
      </c>
      <c r="C41" s="55">
        <v>52</v>
      </c>
      <c r="D41" s="55">
        <v>35</v>
      </c>
      <c r="E41" s="55">
        <v>56420</v>
      </c>
      <c r="F41" s="55" t="s">
        <v>441</v>
      </c>
      <c r="G41" s="55" t="s">
        <v>442</v>
      </c>
      <c r="H41" s="55">
        <v>33</v>
      </c>
      <c r="K41" s="24"/>
      <c r="L41" s="44"/>
      <c r="M41" t="s">
        <v>92</v>
      </c>
    </row>
    <row r="42" spans="1:13" x14ac:dyDescent="0.25">
      <c r="A42" s="55">
        <v>502</v>
      </c>
      <c r="B42" s="55">
        <v>67</v>
      </c>
      <c r="C42" s="55">
        <v>6</v>
      </c>
      <c r="D42" s="55">
        <v>139</v>
      </c>
      <c r="E42" s="55">
        <v>55878</v>
      </c>
      <c r="F42" s="55" t="s">
        <v>443</v>
      </c>
      <c r="G42" s="55" t="s">
        <v>442</v>
      </c>
      <c r="H42" s="55">
        <v>33</v>
      </c>
      <c r="K42" s="24"/>
      <c r="L42" s="45"/>
      <c r="M42" t="s">
        <v>93</v>
      </c>
    </row>
    <row r="43" spans="1:13" x14ac:dyDescent="0.25">
      <c r="A43" s="55">
        <v>915</v>
      </c>
      <c r="B43" s="55">
        <v>39</v>
      </c>
      <c r="C43" s="55">
        <v>15</v>
      </c>
      <c r="D43" s="55">
        <v>99</v>
      </c>
      <c r="E43" s="55">
        <v>57915</v>
      </c>
      <c r="F43" s="55" t="s">
        <v>444</v>
      </c>
      <c r="G43" s="55" t="s">
        <v>442</v>
      </c>
      <c r="H43" s="55">
        <v>33</v>
      </c>
    </row>
    <row r="44" spans="1:13" x14ac:dyDescent="0.25">
      <c r="A44" s="55">
        <v>117</v>
      </c>
      <c r="B44" s="55">
        <v>18</v>
      </c>
      <c r="C44" s="55">
        <v>23</v>
      </c>
      <c r="D44" s="55">
        <v>167</v>
      </c>
      <c r="E44" s="55">
        <v>69138</v>
      </c>
      <c r="F44" s="55" t="s">
        <v>445</v>
      </c>
      <c r="G44" s="55" t="s">
        <v>446</v>
      </c>
      <c r="H44" s="55">
        <v>100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4"/>
  <sheetViews>
    <sheetView zoomScale="75" zoomScaleNormal="75" workbookViewId="0">
      <selection activeCell="K43" sqref="K43"/>
    </sheetView>
  </sheetViews>
  <sheetFormatPr defaultRowHeight="15" x14ac:dyDescent="0.25"/>
  <cols>
    <col min="1" max="1" width="11.85546875" customWidth="1"/>
    <col min="2" max="2" width="10.28515625" customWidth="1"/>
    <col min="6" max="6" width="12.42578125" customWidth="1"/>
    <col min="7" max="7" width="11.85546875" customWidth="1"/>
  </cols>
  <sheetData>
    <row r="1" spans="1:8" x14ac:dyDescent="0.25">
      <c r="A1" s="1" t="s">
        <v>1</v>
      </c>
    </row>
    <row r="2" spans="1:8" x14ac:dyDescent="0.25">
      <c r="A2" s="2" t="s">
        <v>2</v>
      </c>
    </row>
    <row r="4" spans="1:8" x14ac:dyDescent="0.25">
      <c r="A4" s="9" t="s">
        <v>0</v>
      </c>
      <c r="B4" s="4"/>
    </row>
    <row r="5" spans="1:8" ht="15.75" thickBot="1" x14ac:dyDescent="0.3">
      <c r="A5" s="12"/>
      <c r="B5" s="8"/>
    </row>
    <row r="6" spans="1:8" ht="15.75" thickTop="1" x14ac:dyDescent="0.25">
      <c r="A6" t="s">
        <v>6</v>
      </c>
      <c r="B6" s="11">
        <v>1000</v>
      </c>
    </row>
    <row r="7" spans="1:8" x14ac:dyDescent="0.25">
      <c r="A7" s="4" t="s">
        <v>5</v>
      </c>
      <c r="B7" s="5">
        <v>19688</v>
      </c>
    </row>
    <row r="8" spans="1:8" x14ac:dyDescent="0.25">
      <c r="A8" s="4" t="s">
        <v>3</v>
      </c>
      <c r="B8" s="10" t="s">
        <v>79</v>
      </c>
    </row>
    <row r="9" spans="1:8" x14ac:dyDescent="0.25">
      <c r="A9" s="4" t="s">
        <v>4</v>
      </c>
      <c r="B9" s="5" t="s">
        <v>78</v>
      </c>
    </row>
    <row r="10" spans="1:8" x14ac:dyDescent="0.25">
      <c r="A10" s="4" t="s">
        <v>90</v>
      </c>
      <c r="B10" s="5" t="s">
        <v>79</v>
      </c>
    </row>
    <row r="11" spans="1:8" x14ac:dyDescent="0.25">
      <c r="A11" s="4" t="s">
        <v>76</v>
      </c>
      <c r="B11" s="5" t="s">
        <v>78</v>
      </c>
    </row>
    <row r="12" spans="1:8" ht="15.75" thickBot="1" x14ac:dyDescent="0.3">
      <c r="A12" s="6" t="s">
        <v>7</v>
      </c>
      <c r="B12" s="7" t="s">
        <v>80</v>
      </c>
    </row>
    <row r="13" spans="1:8" ht="15.75" thickTop="1" x14ac:dyDescent="0.25"/>
    <row r="14" spans="1:8" x14ac:dyDescent="0.25">
      <c r="A14" s="13" t="s">
        <v>8</v>
      </c>
      <c r="B14" s="13" t="s">
        <v>9</v>
      </c>
      <c r="C14" s="13" t="s">
        <v>10</v>
      </c>
      <c r="D14" s="13" t="s">
        <v>235</v>
      </c>
      <c r="E14" s="13" t="s">
        <v>12</v>
      </c>
      <c r="F14" s="13" t="s">
        <v>13</v>
      </c>
      <c r="G14" s="13" t="s">
        <v>14</v>
      </c>
      <c r="H14" s="13" t="s">
        <v>15</v>
      </c>
    </row>
    <row r="15" spans="1:8" x14ac:dyDescent="0.25">
      <c r="A15" s="14">
        <v>664</v>
      </c>
      <c r="B15">
        <v>1</v>
      </c>
      <c r="C15">
        <v>1</v>
      </c>
      <c r="D15">
        <v>1</v>
      </c>
      <c r="E15">
        <v>1</v>
      </c>
      <c r="F15" t="s">
        <v>447</v>
      </c>
      <c r="G15" t="s">
        <v>448</v>
      </c>
      <c r="H15">
        <v>100</v>
      </c>
    </row>
    <row r="16" spans="1:8" x14ac:dyDescent="0.25">
      <c r="A16" s="14">
        <v>367</v>
      </c>
      <c r="B16">
        <v>25</v>
      </c>
      <c r="C16">
        <v>2</v>
      </c>
      <c r="D16">
        <v>4</v>
      </c>
      <c r="E16">
        <v>200</v>
      </c>
      <c r="F16" t="s">
        <v>449</v>
      </c>
      <c r="G16" t="s">
        <v>450</v>
      </c>
      <c r="H16">
        <v>100</v>
      </c>
    </row>
    <row r="17" spans="1:8" x14ac:dyDescent="0.25">
      <c r="A17" s="14">
        <v>21</v>
      </c>
      <c r="B17">
        <v>23</v>
      </c>
      <c r="C17">
        <v>3</v>
      </c>
      <c r="D17">
        <v>12</v>
      </c>
      <c r="E17">
        <v>828</v>
      </c>
      <c r="F17" t="s">
        <v>451</v>
      </c>
      <c r="G17" t="s">
        <v>452</v>
      </c>
      <c r="H17">
        <v>100</v>
      </c>
    </row>
    <row r="18" spans="1:8" x14ac:dyDescent="0.25">
      <c r="A18" s="14">
        <v>483</v>
      </c>
      <c r="B18">
        <v>26</v>
      </c>
      <c r="C18">
        <v>10</v>
      </c>
      <c r="D18">
        <v>2</v>
      </c>
      <c r="E18">
        <v>520</v>
      </c>
      <c r="F18" t="s">
        <v>453</v>
      </c>
      <c r="G18" t="s">
        <v>452</v>
      </c>
      <c r="H18">
        <v>100</v>
      </c>
    </row>
    <row r="19" spans="1:8" x14ac:dyDescent="0.25">
      <c r="A19" s="14">
        <v>647</v>
      </c>
      <c r="B19">
        <v>4</v>
      </c>
      <c r="C19">
        <v>12</v>
      </c>
      <c r="D19">
        <v>14</v>
      </c>
      <c r="E19">
        <v>672</v>
      </c>
      <c r="F19" t="s">
        <v>454</v>
      </c>
      <c r="G19" t="s">
        <v>452</v>
      </c>
      <c r="H19">
        <v>100</v>
      </c>
    </row>
    <row r="20" spans="1:8" x14ac:dyDescent="0.25">
      <c r="A20" s="14">
        <v>873</v>
      </c>
      <c r="B20">
        <v>3</v>
      </c>
      <c r="C20">
        <v>18</v>
      </c>
      <c r="D20">
        <v>13</v>
      </c>
      <c r="E20">
        <v>702</v>
      </c>
      <c r="F20" t="s">
        <v>455</v>
      </c>
      <c r="G20" t="s">
        <v>452</v>
      </c>
      <c r="H20">
        <v>100</v>
      </c>
    </row>
    <row r="21" spans="1:8" x14ac:dyDescent="0.25">
      <c r="A21" s="14">
        <v>888</v>
      </c>
      <c r="B21">
        <v>2</v>
      </c>
      <c r="C21">
        <v>14</v>
      </c>
      <c r="D21">
        <v>30</v>
      </c>
      <c r="E21">
        <v>840</v>
      </c>
      <c r="F21" t="s">
        <v>456</v>
      </c>
      <c r="G21" t="s">
        <v>452</v>
      </c>
      <c r="H21">
        <v>100</v>
      </c>
    </row>
    <row r="22" spans="1:8" x14ac:dyDescent="0.25">
      <c r="A22" s="14">
        <v>882</v>
      </c>
      <c r="B22">
        <v>11</v>
      </c>
      <c r="C22">
        <v>7</v>
      </c>
      <c r="D22">
        <v>25</v>
      </c>
      <c r="E22">
        <v>1925</v>
      </c>
      <c r="F22" t="s">
        <v>457</v>
      </c>
      <c r="G22" t="s">
        <v>458</v>
      </c>
      <c r="H22">
        <v>100</v>
      </c>
    </row>
    <row r="23" spans="1:8" x14ac:dyDescent="0.25">
      <c r="A23" s="14">
        <v>941</v>
      </c>
      <c r="B23">
        <v>10</v>
      </c>
      <c r="C23">
        <v>9</v>
      </c>
      <c r="D23">
        <v>24</v>
      </c>
      <c r="E23">
        <v>2160</v>
      </c>
      <c r="F23" t="s">
        <v>459</v>
      </c>
      <c r="G23" t="s">
        <v>458</v>
      </c>
      <c r="H23">
        <v>100</v>
      </c>
    </row>
    <row r="24" spans="1:8" x14ac:dyDescent="0.25">
      <c r="A24" s="14">
        <v>943</v>
      </c>
      <c r="B24">
        <v>7</v>
      </c>
      <c r="C24">
        <v>19</v>
      </c>
      <c r="D24">
        <v>16</v>
      </c>
      <c r="E24">
        <v>2128</v>
      </c>
      <c r="F24" t="s">
        <v>460</v>
      </c>
      <c r="G24" t="s">
        <v>458</v>
      </c>
      <c r="H24">
        <v>100</v>
      </c>
    </row>
    <row r="25" spans="1:8" x14ac:dyDescent="0.25">
      <c r="A25" s="14">
        <v>222</v>
      </c>
      <c r="B25">
        <v>32</v>
      </c>
      <c r="C25">
        <v>4</v>
      </c>
      <c r="D25">
        <v>23</v>
      </c>
      <c r="E25">
        <v>2944</v>
      </c>
      <c r="F25" t="s">
        <v>461</v>
      </c>
      <c r="G25" t="s">
        <v>462</v>
      </c>
      <c r="H25">
        <v>100</v>
      </c>
    </row>
    <row r="26" spans="1:8" x14ac:dyDescent="0.25">
      <c r="A26" s="14">
        <v>923</v>
      </c>
      <c r="B26">
        <v>18</v>
      </c>
      <c r="C26">
        <v>5</v>
      </c>
      <c r="D26">
        <v>35</v>
      </c>
      <c r="E26">
        <v>3150</v>
      </c>
      <c r="F26" t="s">
        <v>463</v>
      </c>
      <c r="G26" t="s">
        <v>462</v>
      </c>
      <c r="H26">
        <v>100</v>
      </c>
    </row>
    <row r="27" spans="1:8" x14ac:dyDescent="0.25">
      <c r="A27" s="14">
        <v>5</v>
      </c>
      <c r="B27">
        <v>29</v>
      </c>
      <c r="C27">
        <v>17</v>
      </c>
      <c r="D27">
        <v>7</v>
      </c>
      <c r="E27">
        <v>3451</v>
      </c>
      <c r="F27" t="s">
        <v>464</v>
      </c>
      <c r="G27" t="s">
        <v>465</v>
      </c>
      <c r="H27">
        <v>100</v>
      </c>
    </row>
    <row r="28" spans="1:8" x14ac:dyDescent="0.25">
      <c r="A28" s="14">
        <v>516</v>
      </c>
      <c r="B28">
        <v>8</v>
      </c>
      <c r="C28">
        <v>28</v>
      </c>
      <c r="D28">
        <v>17</v>
      </c>
      <c r="E28">
        <v>3808</v>
      </c>
      <c r="F28" t="s">
        <v>466</v>
      </c>
      <c r="G28" t="s">
        <v>467</v>
      </c>
      <c r="H28">
        <v>100</v>
      </c>
    </row>
    <row r="29" spans="1:8" x14ac:dyDescent="0.25">
      <c r="A29" s="14">
        <v>231</v>
      </c>
      <c r="B29">
        <v>24</v>
      </c>
      <c r="C29">
        <v>6</v>
      </c>
      <c r="D29">
        <v>29</v>
      </c>
      <c r="E29">
        <v>4176</v>
      </c>
      <c r="F29" t="s">
        <v>468</v>
      </c>
      <c r="G29" t="s">
        <v>469</v>
      </c>
      <c r="H29">
        <v>100</v>
      </c>
    </row>
    <row r="30" spans="1:8" x14ac:dyDescent="0.25">
      <c r="A30" s="14">
        <v>871</v>
      </c>
      <c r="B30">
        <v>14</v>
      </c>
      <c r="C30">
        <v>11</v>
      </c>
      <c r="D30">
        <v>42</v>
      </c>
      <c r="E30">
        <v>6468</v>
      </c>
      <c r="F30" t="s">
        <v>470</v>
      </c>
      <c r="G30" t="s">
        <v>471</v>
      </c>
      <c r="H30">
        <v>100</v>
      </c>
    </row>
    <row r="31" spans="1:8" x14ac:dyDescent="0.25">
      <c r="A31" s="14">
        <v>313</v>
      </c>
      <c r="B31">
        <v>21</v>
      </c>
      <c r="C31">
        <v>15</v>
      </c>
      <c r="D31">
        <v>26</v>
      </c>
      <c r="E31">
        <v>8190</v>
      </c>
      <c r="F31" t="s">
        <v>472</v>
      </c>
      <c r="G31" t="s">
        <v>473</v>
      </c>
      <c r="H31">
        <v>100</v>
      </c>
    </row>
    <row r="32" spans="1:8" x14ac:dyDescent="0.25">
      <c r="A32" s="14">
        <v>352</v>
      </c>
      <c r="B32">
        <v>48</v>
      </c>
      <c r="C32">
        <v>8</v>
      </c>
      <c r="D32">
        <v>22</v>
      </c>
      <c r="E32">
        <v>8448</v>
      </c>
      <c r="F32" t="s">
        <v>474</v>
      </c>
      <c r="G32" t="s">
        <v>473</v>
      </c>
      <c r="H32">
        <v>100</v>
      </c>
    </row>
    <row r="33" spans="1:13" x14ac:dyDescent="0.25">
      <c r="A33" s="14">
        <v>848</v>
      </c>
      <c r="B33">
        <v>20</v>
      </c>
      <c r="C33">
        <v>22</v>
      </c>
      <c r="D33">
        <v>18</v>
      </c>
      <c r="E33">
        <v>7920</v>
      </c>
      <c r="F33" t="s">
        <v>475</v>
      </c>
      <c r="G33" t="s">
        <v>473</v>
      </c>
      <c r="H33">
        <v>100</v>
      </c>
    </row>
    <row r="34" spans="1:13" x14ac:dyDescent="0.25">
      <c r="A34" s="14">
        <v>784</v>
      </c>
      <c r="B34">
        <v>6</v>
      </c>
      <c r="C34">
        <v>45</v>
      </c>
      <c r="D34">
        <v>34</v>
      </c>
      <c r="E34">
        <v>9180</v>
      </c>
      <c r="F34" t="s">
        <v>476</v>
      </c>
      <c r="G34" t="s">
        <v>477</v>
      </c>
      <c r="H34">
        <v>100</v>
      </c>
    </row>
    <row r="35" spans="1:13" x14ac:dyDescent="0.25">
      <c r="A35" s="14">
        <v>891</v>
      </c>
      <c r="B35">
        <v>15</v>
      </c>
      <c r="C35">
        <v>27</v>
      </c>
      <c r="D35">
        <v>31</v>
      </c>
      <c r="E35">
        <v>12555</v>
      </c>
      <c r="F35" t="s">
        <v>478</v>
      </c>
      <c r="G35" t="s">
        <v>479</v>
      </c>
      <c r="H35">
        <v>100</v>
      </c>
    </row>
    <row r="36" spans="1:13" x14ac:dyDescent="0.25">
      <c r="A36" s="14">
        <v>726</v>
      </c>
      <c r="B36">
        <v>5</v>
      </c>
      <c r="C36">
        <v>24</v>
      </c>
      <c r="D36">
        <v>112</v>
      </c>
      <c r="E36">
        <v>13440</v>
      </c>
      <c r="F36" t="s">
        <v>480</v>
      </c>
      <c r="G36" t="s">
        <v>481</v>
      </c>
      <c r="H36">
        <v>100</v>
      </c>
    </row>
    <row r="37" spans="1:13" x14ac:dyDescent="0.25">
      <c r="A37" s="14">
        <v>172</v>
      </c>
      <c r="B37">
        <v>31</v>
      </c>
      <c r="C37">
        <v>20</v>
      </c>
      <c r="D37">
        <v>28</v>
      </c>
      <c r="E37">
        <v>17360</v>
      </c>
      <c r="F37" t="s">
        <v>482</v>
      </c>
      <c r="G37" t="s">
        <v>483</v>
      </c>
      <c r="H37">
        <v>100</v>
      </c>
    </row>
    <row r="38" spans="1:13" x14ac:dyDescent="0.25">
      <c r="A38" s="14">
        <v>486</v>
      </c>
      <c r="B38">
        <v>41</v>
      </c>
      <c r="C38">
        <v>41</v>
      </c>
      <c r="D38">
        <v>11</v>
      </c>
      <c r="E38">
        <v>18491</v>
      </c>
      <c r="F38" t="s">
        <v>484</v>
      </c>
      <c r="G38" t="s">
        <v>483</v>
      </c>
      <c r="H38">
        <v>100</v>
      </c>
    </row>
    <row r="39" spans="1:13" x14ac:dyDescent="0.25">
      <c r="A39" s="14">
        <v>984</v>
      </c>
      <c r="B39">
        <v>13</v>
      </c>
      <c r="C39">
        <v>36</v>
      </c>
      <c r="D39">
        <v>38</v>
      </c>
      <c r="E39">
        <v>17784</v>
      </c>
      <c r="F39" t="s">
        <v>485</v>
      </c>
      <c r="G39" t="s">
        <v>483</v>
      </c>
      <c r="H39">
        <v>100</v>
      </c>
    </row>
    <row r="40" spans="1:13" x14ac:dyDescent="0.25">
      <c r="A40" s="14">
        <v>389</v>
      </c>
      <c r="B40">
        <v>46</v>
      </c>
      <c r="C40">
        <v>185</v>
      </c>
      <c r="D40">
        <v>3</v>
      </c>
      <c r="E40">
        <v>25530</v>
      </c>
      <c r="F40" t="s">
        <v>486</v>
      </c>
      <c r="G40" t="s">
        <v>487</v>
      </c>
      <c r="H40">
        <v>67</v>
      </c>
      <c r="L40" s="14"/>
      <c r="M40" t="s">
        <v>16</v>
      </c>
    </row>
    <row r="41" spans="1:13" x14ac:dyDescent="0.25">
      <c r="A41" s="14">
        <v>786</v>
      </c>
      <c r="B41">
        <v>17</v>
      </c>
      <c r="C41">
        <v>34</v>
      </c>
      <c r="D41">
        <v>49</v>
      </c>
      <c r="E41">
        <v>28322</v>
      </c>
      <c r="F41" t="s">
        <v>488</v>
      </c>
      <c r="G41" t="s">
        <v>489</v>
      </c>
      <c r="H41">
        <v>100</v>
      </c>
      <c r="L41" s="44"/>
      <c r="M41" t="s">
        <v>92</v>
      </c>
    </row>
    <row r="42" spans="1:13" x14ac:dyDescent="0.25">
      <c r="A42" s="14">
        <v>549</v>
      </c>
      <c r="B42">
        <v>12</v>
      </c>
      <c r="C42">
        <v>26</v>
      </c>
      <c r="D42">
        <v>100</v>
      </c>
      <c r="E42">
        <v>31200</v>
      </c>
      <c r="F42" t="s">
        <v>490</v>
      </c>
      <c r="G42" t="s">
        <v>491</v>
      </c>
      <c r="H42">
        <v>100</v>
      </c>
      <c r="I42" s="21"/>
      <c r="J42" s="21"/>
      <c r="K42" s="23"/>
      <c r="L42" s="45"/>
      <c r="M42" t="s">
        <v>93</v>
      </c>
    </row>
    <row r="43" spans="1:13" x14ac:dyDescent="0.25">
      <c r="A43" s="14">
        <v>207</v>
      </c>
      <c r="B43">
        <v>36</v>
      </c>
      <c r="C43">
        <v>23</v>
      </c>
      <c r="D43">
        <v>41</v>
      </c>
      <c r="E43">
        <v>33948</v>
      </c>
      <c r="F43" t="s">
        <v>492</v>
      </c>
      <c r="G43" t="s">
        <v>493</v>
      </c>
      <c r="H43">
        <v>100</v>
      </c>
      <c r="I43" s="31"/>
      <c r="J43" s="21"/>
      <c r="K43" s="23"/>
    </row>
    <row r="44" spans="1:13" x14ac:dyDescent="0.25">
      <c r="A44" s="14">
        <v>692</v>
      </c>
      <c r="B44">
        <v>9</v>
      </c>
      <c r="C44">
        <v>47</v>
      </c>
      <c r="D44">
        <v>85</v>
      </c>
      <c r="E44">
        <v>35955</v>
      </c>
      <c r="F44" t="s">
        <v>494</v>
      </c>
      <c r="G44" t="s">
        <v>493</v>
      </c>
      <c r="H44">
        <v>100</v>
      </c>
      <c r="I44" s="68"/>
      <c r="J44" s="21"/>
      <c r="K44" s="23"/>
    </row>
    <row r="45" spans="1:13" x14ac:dyDescent="0.25">
      <c r="A45">
        <v>976</v>
      </c>
      <c r="B45">
        <v>66</v>
      </c>
      <c r="C45">
        <v>53</v>
      </c>
      <c r="D45">
        <v>10</v>
      </c>
      <c r="E45">
        <v>34980</v>
      </c>
      <c r="F45" t="s">
        <v>495</v>
      </c>
      <c r="G45" t="s">
        <v>493</v>
      </c>
      <c r="H45">
        <v>0</v>
      </c>
      <c r="I45" s="68"/>
      <c r="J45" s="21"/>
      <c r="K45" s="23"/>
    </row>
    <row r="46" spans="1:13" x14ac:dyDescent="0.25">
      <c r="A46" s="55">
        <v>707</v>
      </c>
      <c r="B46" s="55">
        <v>78</v>
      </c>
      <c r="C46" s="55">
        <v>62</v>
      </c>
      <c r="D46" s="55">
        <v>8</v>
      </c>
      <c r="E46" s="55">
        <v>38688</v>
      </c>
      <c r="F46" s="55" t="s">
        <v>496</v>
      </c>
      <c r="G46" s="55" t="s">
        <v>497</v>
      </c>
      <c r="H46" s="55">
        <v>33</v>
      </c>
      <c r="I46" s="68"/>
      <c r="J46" s="21"/>
      <c r="K46" s="23"/>
    </row>
    <row r="47" spans="1:13" x14ac:dyDescent="0.25">
      <c r="A47" s="55">
        <v>264</v>
      </c>
      <c r="B47" s="55">
        <v>62</v>
      </c>
      <c r="C47" s="55">
        <v>13</v>
      </c>
      <c r="D47" s="55">
        <v>52</v>
      </c>
      <c r="E47" s="55">
        <v>41912</v>
      </c>
      <c r="F47" s="55" t="s">
        <v>498</v>
      </c>
      <c r="G47" s="55" t="s">
        <v>499</v>
      </c>
      <c r="H47" s="55">
        <v>33</v>
      </c>
      <c r="I47" s="68"/>
      <c r="J47" s="21"/>
      <c r="K47" s="31"/>
    </row>
    <row r="48" spans="1:13" x14ac:dyDescent="0.25">
      <c r="A48" s="50">
        <v>298</v>
      </c>
      <c r="B48" s="55">
        <v>33</v>
      </c>
      <c r="C48" s="55">
        <v>146</v>
      </c>
      <c r="D48" s="55">
        <v>9</v>
      </c>
      <c r="E48" s="55">
        <v>43362</v>
      </c>
      <c r="F48" s="55" t="s">
        <v>500</v>
      </c>
      <c r="G48" s="55" t="s">
        <v>501</v>
      </c>
      <c r="H48" s="55">
        <v>67</v>
      </c>
      <c r="I48" s="68"/>
      <c r="J48" s="21"/>
      <c r="K48" s="21"/>
    </row>
    <row r="49" spans="1:11" x14ac:dyDescent="0.25">
      <c r="A49" s="50">
        <v>117</v>
      </c>
      <c r="B49" s="55">
        <v>47</v>
      </c>
      <c r="C49" s="55">
        <v>30</v>
      </c>
      <c r="D49" s="55">
        <v>40</v>
      </c>
      <c r="E49" s="55">
        <v>56400</v>
      </c>
      <c r="F49" s="55" t="s">
        <v>502</v>
      </c>
      <c r="G49" s="55" t="s">
        <v>503</v>
      </c>
      <c r="H49" s="55">
        <v>100</v>
      </c>
      <c r="I49" s="31"/>
      <c r="J49" s="21"/>
      <c r="K49" s="21"/>
    </row>
    <row r="50" spans="1:11" x14ac:dyDescent="0.25">
      <c r="A50" s="50">
        <v>385</v>
      </c>
      <c r="B50" s="55">
        <v>22</v>
      </c>
      <c r="C50" s="55">
        <v>37</v>
      </c>
      <c r="D50" s="55">
        <v>89</v>
      </c>
      <c r="E50" s="55">
        <v>72446</v>
      </c>
      <c r="F50" s="55" t="s">
        <v>504</v>
      </c>
      <c r="G50" s="55" t="s">
        <v>505</v>
      </c>
      <c r="H50" s="55">
        <v>100</v>
      </c>
      <c r="I50" s="31"/>
      <c r="J50" s="21"/>
      <c r="K50" s="21"/>
    </row>
    <row r="51" spans="1:11" x14ac:dyDescent="0.25">
      <c r="A51" s="50">
        <v>111</v>
      </c>
      <c r="B51" s="55">
        <v>30</v>
      </c>
      <c r="C51" s="55">
        <v>38</v>
      </c>
      <c r="D51" s="55">
        <v>74</v>
      </c>
      <c r="E51" s="55">
        <v>84360</v>
      </c>
      <c r="F51" s="55" t="s">
        <v>506</v>
      </c>
      <c r="G51" s="55" t="s">
        <v>507</v>
      </c>
      <c r="H51" s="55">
        <v>100</v>
      </c>
      <c r="I51" s="31"/>
      <c r="J51" s="21"/>
      <c r="K51" s="21"/>
    </row>
    <row r="52" spans="1:11" x14ac:dyDescent="0.25">
      <c r="A52" s="50">
        <v>396</v>
      </c>
      <c r="B52" s="55">
        <v>49</v>
      </c>
      <c r="C52" s="55">
        <v>43</v>
      </c>
      <c r="D52" s="55">
        <v>46</v>
      </c>
      <c r="E52" s="55">
        <v>96922</v>
      </c>
      <c r="F52" s="55" t="s">
        <v>508</v>
      </c>
      <c r="G52" s="55" t="s">
        <v>509</v>
      </c>
      <c r="H52" s="55">
        <v>100</v>
      </c>
      <c r="I52" s="31"/>
      <c r="J52" s="21"/>
      <c r="K52" s="21"/>
    </row>
    <row r="53" spans="1:11" x14ac:dyDescent="0.25">
      <c r="A53" s="50">
        <v>494</v>
      </c>
      <c r="B53" s="55">
        <v>40</v>
      </c>
      <c r="C53" s="55">
        <v>21</v>
      </c>
      <c r="D53" s="55">
        <v>130</v>
      </c>
      <c r="E53" s="55">
        <v>109200</v>
      </c>
      <c r="F53" s="55" t="s">
        <v>510</v>
      </c>
      <c r="G53" s="55" t="s">
        <v>511</v>
      </c>
      <c r="H53" s="55">
        <v>100</v>
      </c>
      <c r="I53" s="31"/>
      <c r="J53" s="21"/>
      <c r="K53" s="21"/>
    </row>
    <row r="54" spans="1:11" x14ac:dyDescent="0.25">
      <c r="A54" s="50">
        <v>908</v>
      </c>
      <c r="B54" s="55">
        <v>19</v>
      </c>
      <c r="C54" s="55">
        <v>54</v>
      </c>
      <c r="D54" s="55">
        <v>108</v>
      </c>
      <c r="E54" s="55">
        <v>110808</v>
      </c>
      <c r="F54" s="55" t="s">
        <v>512</v>
      </c>
      <c r="G54" s="55" t="s">
        <v>511</v>
      </c>
      <c r="H54" s="55">
        <v>67</v>
      </c>
      <c r="I54" s="31"/>
      <c r="J54" s="21"/>
      <c r="K54" s="21"/>
    </row>
    <row r="55" spans="1:11" x14ac:dyDescent="0.25">
      <c r="A55" s="50">
        <v>25</v>
      </c>
      <c r="B55" s="55">
        <v>56</v>
      </c>
      <c r="C55" s="55">
        <v>51</v>
      </c>
      <c r="D55" s="55">
        <v>43</v>
      </c>
      <c r="E55" s="55">
        <v>122808</v>
      </c>
      <c r="F55" s="55" t="s">
        <v>513</v>
      </c>
      <c r="G55" s="55" t="s">
        <v>514</v>
      </c>
      <c r="H55" s="55">
        <v>67</v>
      </c>
      <c r="I55" s="31"/>
      <c r="J55" s="21"/>
      <c r="K55" s="21"/>
    </row>
    <row r="56" spans="1:11" x14ac:dyDescent="0.25">
      <c r="A56" s="55">
        <v>867</v>
      </c>
      <c r="B56" s="55">
        <v>76</v>
      </c>
      <c r="C56" s="55">
        <v>89</v>
      </c>
      <c r="D56" s="55">
        <v>21</v>
      </c>
      <c r="E56" s="55">
        <v>142044</v>
      </c>
      <c r="F56" s="55" t="s">
        <v>515</v>
      </c>
      <c r="G56" s="55" t="s">
        <v>516</v>
      </c>
      <c r="H56" s="55">
        <v>33</v>
      </c>
      <c r="I56" s="31"/>
      <c r="J56" s="21"/>
      <c r="K56" s="21"/>
    </row>
    <row r="57" spans="1:11" x14ac:dyDescent="0.25">
      <c r="A57" s="55">
        <v>534</v>
      </c>
      <c r="B57" s="55">
        <v>247</v>
      </c>
      <c r="C57" s="55">
        <v>125</v>
      </c>
      <c r="D57" s="55">
        <v>5</v>
      </c>
      <c r="E57" s="55">
        <v>154375</v>
      </c>
      <c r="F57" s="55" t="s">
        <v>517</v>
      </c>
      <c r="G57" s="55" t="s">
        <v>518</v>
      </c>
      <c r="H57" s="55">
        <v>0</v>
      </c>
      <c r="I57" s="23"/>
      <c r="J57" s="23"/>
      <c r="K57" s="21"/>
    </row>
    <row r="58" spans="1:11" x14ac:dyDescent="0.25">
      <c r="A58" s="55">
        <v>112</v>
      </c>
      <c r="B58" s="55">
        <v>121</v>
      </c>
      <c r="C58" s="55">
        <v>221</v>
      </c>
      <c r="D58" s="55">
        <v>6</v>
      </c>
      <c r="E58" s="55">
        <v>160446</v>
      </c>
      <c r="F58" s="55" t="s">
        <v>519</v>
      </c>
      <c r="G58" s="55" t="s">
        <v>520</v>
      </c>
      <c r="H58" s="55">
        <v>0</v>
      </c>
      <c r="I58" s="23"/>
      <c r="J58" s="23"/>
      <c r="K58" s="21"/>
    </row>
    <row r="59" spans="1:11" x14ac:dyDescent="0.25">
      <c r="A59" s="50">
        <v>378</v>
      </c>
      <c r="B59" s="55">
        <v>38</v>
      </c>
      <c r="C59" s="55">
        <v>44</v>
      </c>
      <c r="D59" s="55">
        <v>102</v>
      </c>
      <c r="E59" s="55">
        <v>170544</v>
      </c>
      <c r="F59" s="55" t="s">
        <v>521</v>
      </c>
      <c r="G59" s="55" t="s">
        <v>522</v>
      </c>
      <c r="H59" s="55">
        <v>100</v>
      </c>
      <c r="I59" s="23"/>
      <c r="J59" s="23"/>
      <c r="K59" s="21"/>
    </row>
    <row r="60" spans="1:11" x14ac:dyDescent="0.25">
      <c r="A60" s="50">
        <v>216</v>
      </c>
      <c r="B60" s="55">
        <v>28</v>
      </c>
      <c r="C60" s="55">
        <v>31</v>
      </c>
      <c r="D60" s="55">
        <v>227</v>
      </c>
      <c r="E60" s="55">
        <v>197036</v>
      </c>
      <c r="F60" s="55" t="s">
        <v>523</v>
      </c>
      <c r="G60" s="55" t="s">
        <v>524</v>
      </c>
      <c r="H60" s="55">
        <v>100</v>
      </c>
      <c r="I60" s="23"/>
      <c r="J60" s="23"/>
      <c r="K60" s="21"/>
    </row>
    <row r="61" spans="1:11" x14ac:dyDescent="0.25">
      <c r="A61" s="50">
        <v>195</v>
      </c>
      <c r="B61" s="55">
        <v>42</v>
      </c>
      <c r="C61" s="55">
        <v>55</v>
      </c>
      <c r="D61" s="55">
        <v>88</v>
      </c>
      <c r="E61" s="55">
        <v>203280</v>
      </c>
      <c r="F61" s="55" t="s">
        <v>525</v>
      </c>
      <c r="G61" s="55" t="s">
        <v>526</v>
      </c>
      <c r="H61" s="55">
        <v>67</v>
      </c>
      <c r="I61" s="23"/>
      <c r="J61" s="23"/>
      <c r="K61" s="21"/>
    </row>
    <row r="62" spans="1:11" x14ac:dyDescent="0.25">
      <c r="A62" s="50">
        <v>825</v>
      </c>
      <c r="B62" s="55">
        <v>16</v>
      </c>
      <c r="C62" s="55">
        <v>32</v>
      </c>
      <c r="D62" s="55">
        <v>404</v>
      </c>
      <c r="E62" s="55">
        <v>206848</v>
      </c>
      <c r="F62" s="55" t="s">
        <v>527</v>
      </c>
      <c r="G62" s="55" t="s">
        <v>526</v>
      </c>
      <c r="H62" s="55">
        <v>100</v>
      </c>
    </row>
    <row r="63" spans="1:11" x14ac:dyDescent="0.25">
      <c r="A63" s="50">
        <v>134</v>
      </c>
      <c r="B63" s="55">
        <v>27</v>
      </c>
      <c r="C63" s="55">
        <v>39</v>
      </c>
      <c r="D63" s="55">
        <v>209</v>
      </c>
      <c r="E63" s="55">
        <v>220077</v>
      </c>
      <c r="F63" s="55" t="s">
        <v>528</v>
      </c>
      <c r="G63" s="55" t="s">
        <v>529</v>
      </c>
      <c r="H63" s="55">
        <v>100</v>
      </c>
    </row>
    <row r="64" spans="1:11" x14ac:dyDescent="0.25">
      <c r="A64" s="55">
        <v>502</v>
      </c>
      <c r="B64" s="55">
        <v>58</v>
      </c>
      <c r="C64" s="55">
        <v>147</v>
      </c>
      <c r="D64" s="55">
        <v>27</v>
      </c>
      <c r="E64" s="55">
        <v>230202</v>
      </c>
      <c r="F64" s="55" t="s">
        <v>530</v>
      </c>
      <c r="G64" s="55" t="s">
        <v>531</v>
      </c>
      <c r="H64" s="55">
        <v>33</v>
      </c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4"/>
  <sheetViews>
    <sheetView zoomScale="75" zoomScaleNormal="75" workbookViewId="0">
      <selection activeCell="G16" sqref="G16"/>
    </sheetView>
  </sheetViews>
  <sheetFormatPr defaultRowHeight="15" x14ac:dyDescent="0.25"/>
  <cols>
    <col min="1" max="1" width="11.42578125" customWidth="1"/>
    <col min="2" max="2" width="11.85546875" customWidth="1"/>
    <col min="6" max="6" width="12.5703125" customWidth="1"/>
    <col min="7" max="7" width="12.28515625" customWidth="1"/>
  </cols>
  <sheetData>
    <row r="1" spans="1:10" x14ac:dyDescent="0.25">
      <c r="A1" s="1" t="s">
        <v>1</v>
      </c>
    </row>
    <row r="2" spans="1:10" x14ac:dyDescent="0.25">
      <c r="A2" s="2" t="s">
        <v>2</v>
      </c>
    </row>
    <row r="4" spans="1:10" x14ac:dyDescent="0.25">
      <c r="A4" s="9" t="s">
        <v>0</v>
      </c>
      <c r="B4" s="4"/>
    </row>
    <row r="5" spans="1:10" ht="15.75" thickBot="1" x14ac:dyDescent="0.3">
      <c r="A5" s="12"/>
      <c r="B5" s="8"/>
    </row>
    <row r="6" spans="1:10" ht="15.75" thickTop="1" x14ac:dyDescent="0.25">
      <c r="A6" t="s">
        <v>6</v>
      </c>
      <c r="B6" s="11">
        <v>1000</v>
      </c>
    </row>
    <row r="7" spans="1:10" x14ac:dyDescent="0.25">
      <c r="A7" s="4" t="s">
        <v>5</v>
      </c>
      <c r="B7" s="5">
        <v>19688</v>
      </c>
    </row>
    <row r="8" spans="1:10" x14ac:dyDescent="0.25">
      <c r="A8" s="4" t="s">
        <v>3</v>
      </c>
      <c r="B8" s="10" t="s">
        <v>79</v>
      </c>
    </row>
    <row r="9" spans="1:10" x14ac:dyDescent="0.25">
      <c r="A9" s="4" t="s">
        <v>4</v>
      </c>
      <c r="B9" s="5" t="s">
        <v>78</v>
      </c>
    </row>
    <row r="10" spans="1:10" x14ac:dyDescent="0.25">
      <c r="A10" s="4" t="s">
        <v>90</v>
      </c>
      <c r="B10" s="5" t="s">
        <v>79</v>
      </c>
    </row>
    <row r="11" spans="1:10" x14ac:dyDescent="0.25">
      <c r="A11" s="4" t="s">
        <v>76</v>
      </c>
      <c r="B11" s="5" t="s">
        <v>78</v>
      </c>
    </row>
    <row r="12" spans="1:10" ht="15.75" thickBot="1" x14ac:dyDescent="0.3">
      <c r="A12" s="6" t="s">
        <v>7</v>
      </c>
      <c r="B12" s="7" t="s">
        <v>81</v>
      </c>
    </row>
    <row r="13" spans="1:10" ht="15.75" thickTop="1" x14ac:dyDescent="0.25"/>
    <row r="14" spans="1:10" x14ac:dyDescent="0.25">
      <c r="A14" s="53" t="s">
        <v>8</v>
      </c>
      <c r="B14" s="53" t="s">
        <v>9</v>
      </c>
      <c r="C14" s="53" t="s">
        <v>10</v>
      </c>
      <c r="D14" s="53" t="s">
        <v>235</v>
      </c>
      <c r="E14" s="53" t="s">
        <v>12</v>
      </c>
      <c r="F14" s="53" t="s">
        <v>13</v>
      </c>
      <c r="G14" s="53" t="s">
        <v>14</v>
      </c>
      <c r="H14" s="53" t="s">
        <v>15</v>
      </c>
      <c r="I14" s="5"/>
      <c r="J14" s="5"/>
    </row>
    <row r="15" spans="1:10" x14ac:dyDescent="0.25">
      <c r="A15" s="14">
        <v>664</v>
      </c>
      <c r="B15">
        <v>1</v>
      </c>
      <c r="C15">
        <v>3</v>
      </c>
      <c r="D15">
        <v>1</v>
      </c>
      <c r="E15">
        <v>3</v>
      </c>
      <c r="F15" t="s">
        <v>532</v>
      </c>
      <c r="G15" t="s">
        <v>533</v>
      </c>
      <c r="H15">
        <v>100</v>
      </c>
    </row>
    <row r="16" spans="1:10" x14ac:dyDescent="0.25">
      <c r="A16" s="14">
        <v>367</v>
      </c>
      <c r="B16">
        <v>74</v>
      </c>
      <c r="C16">
        <v>1</v>
      </c>
      <c r="D16">
        <v>2</v>
      </c>
      <c r="E16">
        <v>148</v>
      </c>
      <c r="F16" t="s">
        <v>534</v>
      </c>
      <c r="G16" t="s">
        <v>535</v>
      </c>
      <c r="H16">
        <v>100</v>
      </c>
    </row>
    <row r="17" spans="1:8" x14ac:dyDescent="0.25">
      <c r="A17" s="14">
        <v>706</v>
      </c>
      <c r="B17">
        <v>6</v>
      </c>
      <c r="C17">
        <v>6</v>
      </c>
      <c r="D17">
        <v>12</v>
      </c>
      <c r="E17">
        <v>432</v>
      </c>
      <c r="F17" t="s">
        <v>536</v>
      </c>
      <c r="G17" t="s">
        <v>537</v>
      </c>
      <c r="H17">
        <v>100</v>
      </c>
    </row>
    <row r="18" spans="1:8" x14ac:dyDescent="0.25">
      <c r="A18" s="14">
        <v>941</v>
      </c>
      <c r="B18">
        <v>17</v>
      </c>
      <c r="C18">
        <v>2</v>
      </c>
      <c r="D18">
        <v>17</v>
      </c>
      <c r="E18">
        <v>578</v>
      </c>
      <c r="F18" t="s">
        <v>538</v>
      </c>
      <c r="G18" t="s">
        <v>539</v>
      </c>
      <c r="H18">
        <v>100</v>
      </c>
    </row>
    <row r="19" spans="1:8" x14ac:dyDescent="0.25">
      <c r="A19" s="14">
        <v>530</v>
      </c>
      <c r="B19">
        <v>2</v>
      </c>
      <c r="C19">
        <v>9</v>
      </c>
      <c r="D19">
        <v>41</v>
      </c>
      <c r="E19">
        <v>738</v>
      </c>
      <c r="F19" t="s">
        <v>540</v>
      </c>
      <c r="G19" t="s">
        <v>541</v>
      </c>
      <c r="H19">
        <v>100</v>
      </c>
    </row>
    <row r="20" spans="1:8" x14ac:dyDescent="0.25">
      <c r="A20" s="14">
        <v>509</v>
      </c>
      <c r="B20">
        <v>3</v>
      </c>
      <c r="C20">
        <v>22</v>
      </c>
      <c r="D20">
        <v>21</v>
      </c>
      <c r="E20">
        <v>1386</v>
      </c>
      <c r="F20" t="s">
        <v>542</v>
      </c>
      <c r="G20" t="s">
        <v>543</v>
      </c>
      <c r="H20">
        <v>100</v>
      </c>
    </row>
    <row r="21" spans="1:8" x14ac:dyDescent="0.25">
      <c r="A21" s="14">
        <v>231</v>
      </c>
      <c r="B21">
        <v>69</v>
      </c>
      <c r="C21">
        <v>7</v>
      </c>
      <c r="D21">
        <v>4</v>
      </c>
      <c r="E21">
        <v>1932</v>
      </c>
      <c r="F21" t="s">
        <v>544</v>
      </c>
      <c r="G21" t="s">
        <v>545</v>
      </c>
      <c r="H21">
        <v>100</v>
      </c>
    </row>
    <row r="22" spans="1:8" x14ac:dyDescent="0.25">
      <c r="A22" s="14">
        <v>594</v>
      </c>
      <c r="B22">
        <v>16</v>
      </c>
      <c r="C22">
        <v>5</v>
      </c>
      <c r="D22">
        <v>25</v>
      </c>
      <c r="E22">
        <v>2000</v>
      </c>
      <c r="F22" t="s">
        <v>546</v>
      </c>
      <c r="G22" t="s">
        <v>545</v>
      </c>
      <c r="H22">
        <v>100</v>
      </c>
    </row>
    <row r="23" spans="1:8" x14ac:dyDescent="0.25">
      <c r="A23" s="14">
        <v>647</v>
      </c>
      <c r="B23">
        <v>4</v>
      </c>
      <c r="C23">
        <v>13</v>
      </c>
      <c r="D23">
        <v>31</v>
      </c>
      <c r="E23">
        <v>1612</v>
      </c>
      <c r="F23" t="s">
        <v>547</v>
      </c>
      <c r="G23" t="s">
        <v>545</v>
      </c>
      <c r="H23">
        <v>100</v>
      </c>
    </row>
    <row r="24" spans="1:8" x14ac:dyDescent="0.25">
      <c r="A24" s="14">
        <v>882</v>
      </c>
      <c r="B24">
        <v>21</v>
      </c>
      <c r="C24">
        <v>17</v>
      </c>
      <c r="D24">
        <v>10</v>
      </c>
      <c r="E24">
        <v>3570</v>
      </c>
      <c r="F24" t="s">
        <v>548</v>
      </c>
      <c r="G24" t="s">
        <v>549</v>
      </c>
      <c r="H24">
        <v>100</v>
      </c>
    </row>
    <row r="25" spans="1:8" x14ac:dyDescent="0.25">
      <c r="A25" s="14">
        <v>888</v>
      </c>
      <c r="B25">
        <v>5</v>
      </c>
      <c r="C25">
        <v>18</v>
      </c>
      <c r="D25">
        <v>59</v>
      </c>
      <c r="E25">
        <v>5310</v>
      </c>
      <c r="F25" t="s">
        <v>550</v>
      </c>
      <c r="G25" t="s">
        <v>551</v>
      </c>
      <c r="H25">
        <v>100</v>
      </c>
    </row>
    <row r="26" spans="1:8" x14ac:dyDescent="0.25">
      <c r="A26" s="14">
        <v>298</v>
      </c>
      <c r="B26">
        <v>64</v>
      </c>
      <c r="C26">
        <v>14</v>
      </c>
      <c r="D26">
        <v>7</v>
      </c>
      <c r="E26">
        <v>6272</v>
      </c>
      <c r="F26" t="s">
        <v>552</v>
      </c>
      <c r="G26" t="s">
        <v>553</v>
      </c>
      <c r="H26">
        <v>67</v>
      </c>
    </row>
    <row r="27" spans="1:8" x14ac:dyDescent="0.25">
      <c r="A27" s="14">
        <v>850</v>
      </c>
      <c r="B27">
        <v>22</v>
      </c>
      <c r="C27">
        <v>24</v>
      </c>
      <c r="D27">
        <v>14</v>
      </c>
      <c r="E27">
        <v>7392</v>
      </c>
      <c r="F27" t="s">
        <v>554</v>
      </c>
      <c r="G27" t="s">
        <v>555</v>
      </c>
      <c r="H27">
        <v>100</v>
      </c>
    </row>
    <row r="28" spans="1:8" x14ac:dyDescent="0.25">
      <c r="A28" s="14">
        <v>862</v>
      </c>
      <c r="B28">
        <v>12</v>
      </c>
      <c r="C28">
        <v>25</v>
      </c>
      <c r="D28">
        <v>30</v>
      </c>
      <c r="E28">
        <v>9000</v>
      </c>
      <c r="F28" t="s">
        <v>556</v>
      </c>
      <c r="G28" t="s">
        <v>557</v>
      </c>
      <c r="H28">
        <v>100</v>
      </c>
    </row>
    <row r="29" spans="1:8" x14ac:dyDescent="0.25">
      <c r="A29" s="14">
        <v>382</v>
      </c>
      <c r="B29">
        <v>96</v>
      </c>
      <c r="C29">
        <v>15</v>
      </c>
      <c r="D29">
        <v>8</v>
      </c>
      <c r="E29">
        <v>11520</v>
      </c>
      <c r="F29" t="s">
        <v>558</v>
      </c>
      <c r="G29" t="s">
        <v>559</v>
      </c>
      <c r="H29">
        <v>67</v>
      </c>
    </row>
    <row r="30" spans="1:8" x14ac:dyDescent="0.25">
      <c r="A30" s="14">
        <v>943</v>
      </c>
      <c r="B30">
        <v>9</v>
      </c>
      <c r="C30">
        <v>29</v>
      </c>
      <c r="D30">
        <v>47</v>
      </c>
      <c r="E30">
        <v>12267</v>
      </c>
      <c r="F30" t="s">
        <v>560</v>
      </c>
      <c r="G30" t="s">
        <v>561</v>
      </c>
      <c r="H30">
        <v>100</v>
      </c>
    </row>
    <row r="31" spans="1:8" x14ac:dyDescent="0.25">
      <c r="A31" s="14">
        <v>873</v>
      </c>
      <c r="B31">
        <v>19</v>
      </c>
      <c r="C31">
        <v>27</v>
      </c>
      <c r="D31">
        <v>34</v>
      </c>
      <c r="E31">
        <v>17442</v>
      </c>
      <c r="F31" t="s">
        <v>562</v>
      </c>
      <c r="G31" t="s">
        <v>563</v>
      </c>
      <c r="H31">
        <v>100</v>
      </c>
    </row>
    <row r="32" spans="1:8" x14ac:dyDescent="0.25">
      <c r="A32" s="14">
        <v>516</v>
      </c>
      <c r="B32">
        <v>18</v>
      </c>
      <c r="C32">
        <v>38</v>
      </c>
      <c r="D32">
        <v>28</v>
      </c>
      <c r="E32">
        <v>19152</v>
      </c>
      <c r="F32" t="s">
        <v>564</v>
      </c>
      <c r="G32" t="s">
        <v>565</v>
      </c>
      <c r="H32">
        <v>100</v>
      </c>
    </row>
    <row r="33" spans="1:13" x14ac:dyDescent="0.25">
      <c r="A33" s="14">
        <v>240</v>
      </c>
      <c r="B33">
        <v>60</v>
      </c>
      <c r="C33">
        <v>10</v>
      </c>
      <c r="D33">
        <v>37</v>
      </c>
      <c r="E33">
        <v>22200</v>
      </c>
      <c r="F33" t="s">
        <v>566</v>
      </c>
      <c r="G33" t="s">
        <v>567</v>
      </c>
      <c r="H33">
        <v>100</v>
      </c>
    </row>
    <row r="34" spans="1:13" x14ac:dyDescent="0.25">
      <c r="A34" s="50">
        <v>144</v>
      </c>
      <c r="B34" s="55">
        <v>57</v>
      </c>
      <c r="C34" s="55">
        <v>12</v>
      </c>
      <c r="D34" s="55">
        <v>43</v>
      </c>
      <c r="E34" s="55">
        <v>29412</v>
      </c>
      <c r="F34" s="55" t="s">
        <v>568</v>
      </c>
      <c r="G34" s="55" t="s">
        <v>569</v>
      </c>
      <c r="H34" s="55">
        <v>100</v>
      </c>
    </row>
    <row r="35" spans="1:13" x14ac:dyDescent="0.25">
      <c r="A35" s="50">
        <v>258</v>
      </c>
      <c r="B35" s="55">
        <v>83</v>
      </c>
      <c r="C35" s="55">
        <v>23</v>
      </c>
      <c r="D35" s="55">
        <v>16</v>
      </c>
      <c r="E35" s="55">
        <v>30544</v>
      </c>
      <c r="F35" s="55" t="s">
        <v>570</v>
      </c>
      <c r="G35" s="55" t="s">
        <v>569</v>
      </c>
      <c r="H35" s="55">
        <v>100</v>
      </c>
    </row>
    <row r="36" spans="1:13" x14ac:dyDescent="0.25">
      <c r="A36" s="50">
        <v>502</v>
      </c>
      <c r="B36" s="55">
        <v>93</v>
      </c>
      <c r="C36" s="55">
        <v>4</v>
      </c>
      <c r="D36" s="55">
        <v>93</v>
      </c>
      <c r="E36" s="55">
        <v>34596</v>
      </c>
      <c r="F36" s="55" t="s">
        <v>571</v>
      </c>
      <c r="G36" s="55" t="s">
        <v>572</v>
      </c>
      <c r="H36" s="55">
        <v>33</v>
      </c>
    </row>
    <row r="37" spans="1:13" x14ac:dyDescent="0.25">
      <c r="A37" s="50">
        <v>389</v>
      </c>
      <c r="B37" s="55">
        <v>88</v>
      </c>
      <c r="C37" s="55">
        <v>144</v>
      </c>
      <c r="D37" s="55">
        <v>3</v>
      </c>
      <c r="E37" s="55">
        <v>38016</v>
      </c>
      <c r="F37" s="55" t="s">
        <v>573</v>
      </c>
      <c r="G37" s="55" t="s">
        <v>574</v>
      </c>
      <c r="H37" s="55">
        <v>100</v>
      </c>
    </row>
    <row r="38" spans="1:13" x14ac:dyDescent="0.25">
      <c r="A38" s="50">
        <v>5</v>
      </c>
      <c r="B38" s="55">
        <v>65</v>
      </c>
      <c r="C38" s="55">
        <v>19</v>
      </c>
      <c r="D38" s="55">
        <v>39</v>
      </c>
      <c r="E38" s="55">
        <v>48165</v>
      </c>
      <c r="F38" s="55" t="s">
        <v>575</v>
      </c>
      <c r="G38" s="55" t="s">
        <v>576</v>
      </c>
      <c r="H38" s="55">
        <v>100</v>
      </c>
    </row>
    <row r="39" spans="1:13" x14ac:dyDescent="0.25">
      <c r="A39" s="50">
        <v>799</v>
      </c>
      <c r="B39" s="55">
        <v>7</v>
      </c>
      <c r="C39" s="55">
        <v>58</v>
      </c>
      <c r="D39" s="55">
        <v>124</v>
      </c>
      <c r="E39" s="55">
        <v>50344</v>
      </c>
      <c r="F39" s="55" t="s">
        <v>577</v>
      </c>
      <c r="G39" s="55" t="s">
        <v>578</v>
      </c>
      <c r="H39" s="55">
        <v>100</v>
      </c>
    </row>
    <row r="40" spans="1:13" x14ac:dyDescent="0.25">
      <c r="A40" s="50">
        <v>486</v>
      </c>
      <c r="B40" s="55">
        <v>104</v>
      </c>
      <c r="C40" s="55">
        <v>86</v>
      </c>
      <c r="D40" s="55">
        <v>6</v>
      </c>
      <c r="E40" s="55">
        <v>53664</v>
      </c>
      <c r="F40" s="55" t="s">
        <v>579</v>
      </c>
      <c r="G40" s="55" t="s">
        <v>580</v>
      </c>
      <c r="H40" s="55">
        <v>100</v>
      </c>
      <c r="L40" s="14"/>
      <c r="M40" t="s">
        <v>16</v>
      </c>
    </row>
    <row r="41" spans="1:13" x14ac:dyDescent="0.25">
      <c r="A41" s="50">
        <v>874</v>
      </c>
      <c r="B41" s="55">
        <v>14</v>
      </c>
      <c r="C41" s="55">
        <v>52</v>
      </c>
      <c r="D41" s="55">
        <v>76</v>
      </c>
      <c r="E41" s="55">
        <v>55328</v>
      </c>
      <c r="F41" s="55" t="s">
        <v>581</v>
      </c>
      <c r="G41" s="55" t="s">
        <v>580</v>
      </c>
      <c r="H41" s="55">
        <v>67</v>
      </c>
      <c r="L41" s="44"/>
      <c r="M41" t="s">
        <v>92</v>
      </c>
    </row>
    <row r="42" spans="1:13" x14ac:dyDescent="0.25">
      <c r="A42" s="50">
        <v>21</v>
      </c>
      <c r="B42" s="55">
        <v>77</v>
      </c>
      <c r="C42" s="55">
        <v>16</v>
      </c>
      <c r="D42" s="55">
        <v>60</v>
      </c>
      <c r="E42" s="55">
        <v>73920</v>
      </c>
      <c r="F42" s="55" t="s">
        <v>582</v>
      </c>
      <c r="G42" s="55" t="s">
        <v>583</v>
      </c>
      <c r="H42" s="55">
        <v>100</v>
      </c>
      <c r="L42" s="45"/>
      <c r="M42" t="s">
        <v>93</v>
      </c>
    </row>
    <row r="43" spans="1:13" x14ac:dyDescent="0.25">
      <c r="A43" s="50">
        <v>172</v>
      </c>
      <c r="B43" s="55">
        <v>59</v>
      </c>
      <c r="C43" s="55">
        <v>36</v>
      </c>
      <c r="D43" s="55">
        <v>38</v>
      </c>
      <c r="E43" s="55">
        <v>80712</v>
      </c>
      <c r="F43" s="55" t="s">
        <v>584</v>
      </c>
      <c r="G43" s="55" t="s">
        <v>583</v>
      </c>
      <c r="H43" s="55">
        <v>100</v>
      </c>
    </row>
    <row r="44" spans="1:13" x14ac:dyDescent="0.25">
      <c r="A44" s="50">
        <v>207</v>
      </c>
      <c r="B44" s="55">
        <v>63</v>
      </c>
      <c r="C44" s="55">
        <v>71</v>
      </c>
      <c r="D44" s="55">
        <v>15</v>
      </c>
      <c r="E44" s="55">
        <v>67095</v>
      </c>
      <c r="F44" s="55" t="s">
        <v>585</v>
      </c>
      <c r="G44" s="55" t="s">
        <v>583</v>
      </c>
      <c r="H44" s="55">
        <v>100</v>
      </c>
    </row>
    <row r="45" spans="1:13" x14ac:dyDescent="0.25">
      <c r="A45" s="50">
        <v>313</v>
      </c>
      <c r="B45" s="55">
        <v>54</v>
      </c>
      <c r="C45" s="55">
        <v>28</v>
      </c>
      <c r="D45" s="55">
        <v>55</v>
      </c>
      <c r="E45" s="55">
        <v>83160</v>
      </c>
      <c r="F45" s="55" t="s">
        <v>586</v>
      </c>
      <c r="G45" s="55" t="s">
        <v>583</v>
      </c>
      <c r="H45" s="55">
        <v>100</v>
      </c>
    </row>
    <row r="46" spans="1:13" x14ac:dyDescent="0.25">
      <c r="A46" s="50">
        <v>352</v>
      </c>
      <c r="B46" s="55">
        <v>110</v>
      </c>
      <c r="C46" s="55">
        <v>39</v>
      </c>
      <c r="D46" s="55">
        <v>19</v>
      </c>
      <c r="E46" s="55">
        <v>81510</v>
      </c>
      <c r="F46" s="55" t="s">
        <v>587</v>
      </c>
      <c r="G46" s="55" t="s">
        <v>583</v>
      </c>
      <c r="H46" s="55">
        <v>67</v>
      </c>
    </row>
    <row r="47" spans="1:13" x14ac:dyDescent="0.25">
      <c r="A47" s="50">
        <v>483</v>
      </c>
      <c r="B47" s="55">
        <v>71</v>
      </c>
      <c r="C47" s="55">
        <v>41</v>
      </c>
      <c r="D47" s="55">
        <v>29</v>
      </c>
      <c r="E47" s="55">
        <v>84419</v>
      </c>
      <c r="F47" s="55" t="s">
        <v>588</v>
      </c>
      <c r="G47" s="55" t="s">
        <v>583</v>
      </c>
      <c r="H47" s="55">
        <v>100</v>
      </c>
    </row>
    <row r="48" spans="1:13" x14ac:dyDescent="0.25">
      <c r="A48" s="50">
        <v>498</v>
      </c>
      <c r="B48" s="55">
        <v>49</v>
      </c>
      <c r="C48" s="55">
        <v>43</v>
      </c>
      <c r="D48" s="55">
        <v>36</v>
      </c>
      <c r="E48" s="55">
        <v>75852</v>
      </c>
      <c r="F48" s="55" t="s">
        <v>589</v>
      </c>
      <c r="G48" s="55" t="s">
        <v>583</v>
      </c>
      <c r="H48" s="55">
        <v>100</v>
      </c>
    </row>
    <row r="49" spans="1:8" x14ac:dyDescent="0.25">
      <c r="A49" s="50">
        <v>726</v>
      </c>
      <c r="B49" s="55">
        <v>8</v>
      </c>
      <c r="C49" s="55">
        <v>55</v>
      </c>
      <c r="D49" s="55">
        <v>144</v>
      </c>
      <c r="E49" s="55">
        <v>63360</v>
      </c>
      <c r="F49" s="55" t="s">
        <v>590</v>
      </c>
      <c r="G49" s="55" t="s">
        <v>583</v>
      </c>
      <c r="H49" s="55">
        <v>100</v>
      </c>
    </row>
    <row r="50" spans="1:8" x14ac:dyDescent="0.25">
      <c r="A50" s="50">
        <v>740</v>
      </c>
      <c r="B50" s="55">
        <v>37</v>
      </c>
      <c r="C50" s="55">
        <v>30</v>
      </c>
      <c r="D50" s="55">
        <v>67</v>
      </c>
      <c r="E50" s="55">
        <v>74370</v>
      </c>
      <c r="F50" s="55" t="s">
        <v>591</v>
      </c>
      <c r="G50" s="55" t="s">
        <v>583</v>
      </c>
      <c r="H50" s="55">
        <v>100</v>
      </c>
    </row>
    <row r="51" spans="1:8" x14ac:dyDescent="0.25">
      <c r="A51" s="50">
        <v>784</v>
      </c>
      <c r="B51" s="55">
        <v>10</v>
      </c>
      <c r="C51" s="55">
        <v>69</v>
      </c>
      <c r="D51" s="55">
        <v>110</v>
      </c>
      <c r="E51" s="55">
        <v>75900</v>
      </c>
      <c r="F51" s="55" t="s">
        <v>592</v>
      </c>
      <c r="G51" s="55" t="s">
        <v>583</v>
      </c>
      <c r="H51" s="55">
        <v>100</v>
      </c>
    </row>
    <row r="52" spans="1:8" x14ac:dyDescent="0.25">
      <c r="A52" s="50">
        <v>871</v>
      </c>
      <c r="B52" s="55">
        <v>23</v>
      </c>
      <c r="C52" s="55">
        <v>26</v>
      </c>
      <c r="D52" s="55">
        <v>116</v>
      </c>
      <c r="E52" s="55">
        <v>69368</v>
      </c>
      <c r="F52" s="55" t="s">
        <v>593</v>
      </c>
      <c r="G52" s="55" t="s">
        <v>583</v>
      </c>
      <c r="H52" s="55">
        <v>100</v>
      </c>
    </row>
    <row r="53" spans="1:8" x14ac:dyDescent="0.25">
      <c r="A53" s="50">
        <v>891</v>
      </c>
      <c r="B53" s="55">
        <v>13</v>
      </c>
      <c r="C53" s="55">
        <v>67</v>
      </c>
      <c r="D53" s="55">
        <v>92</v>
      </c>
      <c r="E53" s="55">
        <v>80132</v>
      </c>
      <c r="F53" s="55" t="s">
        <v>594</v>
      </c>
      <c r="G53" s="55" t="s">
        <v>583</v>
      </c>
      <c r="H53" s="55">
        <v>100</v>
      </c>
    </row>
    <row r="54" spans="1:8" x14ac:dyDescent="0.25">
      <c r="A54" s="50">
        <v>984</v>
      </c>
      <c r="B54" s="55">
        <v>27</v>
      </c>
      <c r="C54" s="55">
        <v>37</v>
      </c>
      <c r="D54" s="55">
        <v>66</v>
      </c>
      <c r="E54" s="55">
        <v>65934</v>
      </c>
      <c r="F54" s="55" t="s">
        <v>595</v>
      </c>
      <c r="G54" s="55" t="s">
        <v>583</v>
      </c>
      <c r="H54" s="55">
        <v>100</v>
      </c>
    </row>
    <row r="55" spans="1:8" x14ac:dyDescent="0.25">
      <c r="A55" s="55">
        <v>264</v>
      </c>
      <c r="B55" s="55">
        <v>182</v>
      </c>
      <c r="C55" s="55">
        <v>21</v>
      </c>
      <c r="D55" s="55">
        <v>23</v>
      </c>
      <c r="E55" s="55">
        <v>87906</v>
      </c>
      <c r="F55" s="55" t="s">
        <v>596</v>
      </c>
      <c r="G55" s="55" t="s">
        <v>597</v>
      </c>
      <c r="H55" s="55">
        <v>67</v>
      </c>
    </row>
    <row r="56" spans="1:8" x14ac:dyDescent="0.25">
      <c r="A56" s="50">
        <v>593</v>
      </c>
      <c r="B56" s="55">
        <v>11</v>
      </c>
      <c r="C56" s="55">
        <v>90</v>
      </c>
      <c r="D56" s="55">
        <v>95</v>
      </c>
      <c r="E56" s="55">
        <v>94050</v>
      </c>
      <c r="F56" s="55" t="s">
        <v>598</v>
      </c>
      <c r="G56" s="55" t="s">
        <v>599</v>
      </c>
      <c r="H56" s="55">
        <v>100</v>
      </c>
    </row>
    <row r="57" spans="1:8" x14ac:dyDescent="0.25">
      <c r="A57" s="50">
        <v>211</v>
      </c>
      <c r="B57" s="55">
        <v>122</v>
      </c>
      <c r="C57" s="55">
        <v>61</v>
      </c>
      <c r="D57" s="55">
        <v>13</v>
      </c>
      <c r="E57" s="55">
        <v>96746</v>
      </c>
      <c r="F57" s="55" t="s">
        <v>600</v>
      </c>
      <c r="G57" s="55" t="s">
        <v>601</v>
      </c>
      <c r="H57" s="55">
        <v>100</v>
      </c>
    </row>
    <row r="58" spans="1:8" x14ac:dyDescent="0.25">
      <c r="A58" s="50">
        <v>494</v>
      </c>
      <c r="B58" s="55">
        <v>55</v>
      </c>
      <c r="C58" s="55">
        <v>20</v>
      </c>
      <c r="D58" s="55">
        <v>91</v>
      </c>
      <c r="E58" s="55">
        <v>100100</v>
      </c>
      <c r="F58" s="55" t="s">
        <v>602</v>
      </c>
      <c r="G58" s="55" t="s">
        <v>603</v>
      </c>
      <c r="H58" s="55">
        <v>100</v>
      </c>
    </row>
    <row r="59" spans="1:8" x14ac:dyDescent="0.25">
      <c r="A59" s="50">
        <v>111</v>
      </c>
      <c r="B59" s="55">
        <v>47</v>
      </c>
      <c r="C59" s="55">
        <v>42</v>
      </c>
      <c r="D59" s="55">
        <v>61</v>
      </c>
      <c r="E59" s="55">
        <v>120414</v>
      </c>
      <c r="F59" s="55" t="s">
        <v>604</v>
      </c>
      <c r="G59" s="55" t="s">
        <v>605</v>
      </c>
      <c r="H59" s="55">
        <v>100</v>
      </c>
    </row>
    <row r="60" spans="1:8" x14ac:dyDescent="0.25">
      <c r="A60" s="50">
        <v>307</v>
      </c>
      <c r="B60" s="55">
        <v>89</v>
      </c>
      <c r="C60" s="55">
        <v>45</v>
      </c>
      <c r="D60" s="55">
        <v>33</v>
      </c>
      <c r="E60" s="55">
        <v>132165</v>
      </c>
      <c r="F60" s="55" t="s">
        <v>606</v>
      </c>
      <c r="G60" s="55" t="s">
        <v>607</v>
      </c>
      <c r="H60" s="55">
        <v>100</v>
      </c>
    </row>
    <row r="61" spans="1:8" x14ac:dyDescent="0.25">
      <c r="A61" s="50">
        <v>478</v>
      </c>
      <c r="B61" s="55">
        <v>86</v>
      </c>
      <c r="C61" s="55">
        <v>11</v>
      </c>
      <c r="D61" s="55">
        <v>143</v>
      </c>
      <c r="E61" s="55">
        <v>135278</v>
      </c>
      <c r="F61" s="55" t="s">
        <v>608</v>
      </c>
      <c r="G61" s="55" t="s">
        <v>607</v>
      </c>
      <c r="H61" s="55">
        <v>100</v>
      </c>
    </row>
    <row r="62" spans="1:8" x14ac:dyDescent="0.25">
      <c r="A62" s="50">
        <v>692</v>
      </c>
      <c r="B62" s="55">
        <v>20</v>
      </c>
      <c r="C62" s="55">
        <v>40</v>
      </c>
      <c r="D62" s="55">
        <v>166</v>
      </c>
      <c r="E62" s="55">
        <v>132800</v>
      </c>
      <c r="F62" s="55" t="s">
        <v>609</v>
      </c>
      <c r="G62" s="55" t="s">
        <v>607</v>
      </c>
      <c r="H62" s="55">
        <v>100</v>
      </c>
    </row>
    <row r="63" spans="1:8" x14ac:dyDescent="0.25">
      <c r="A63" s="50">
        <v>20</v>
      </c>
      <c r="B63" s="55">
        <v>78</v>
      </c>
      <c r="C63" s="55">
        <v>46</v>
      </c>
      <c r="D63" s="55">
        <v>42</v>
      </c>
      <c r="E63" s="55">
        <v>150696</v>
      </c>
      <c r="F63" s="55" t="s">
        <v>610</v>
      </c>
      <c r="G63" s="55" t="s">
        <v>611</v>
      </c>
      <c r="H63" s="55">
        <v>100</v>
      </c>
    </row>
    <row r="64" spans="1:8" x14ac:dyDescent="0.25">
      <c r="A64" s="50">
        <v>134</v>
      </c>
      <c r="B64" s="55">
        <v>68</v>
      </c>
      <c r="C64" s="55">
        <v>34</v>
      </c>
      <c r="D64" s="55">
        <v>72</v>
      </c>
      <c r="E64" s="55">
        <v>166464</v>
      </c>
      <c r="F64" s="55" t="s">
        <v>612</v>
      </c>
      <c r="G64" s="55" t="s">
        <v>613</v>
      </c>
      <c r="H64" s="55">
        <v>100</v>
      </c>
    </row>
    <row r="65" spans="1:8" x14ac:dyDescent="0.25">
      <c r="A65" s="50">
        <v>603</v>
      </c>
      <c r="B65" s="55">
        <v>32</v>
      </c>
      <c r="C65" s="55">
        <v>51</v>
      </c>
      <c r="D65" s="55">
        <v>111</v>
      </c>
      <c r="E65" s="55">
        <v>181152</v>
      </c>
      <c r="F65" s="55" t="s">
        <v>614</v>
      </c>
      <c r="G65" s="55" t="s">
        <v>615</v>
      </c>
      <c r="H65" s="55">
        <v>100</v>
      </c>
    </row>
    <row r="66" spans="1:8" x14ac:dyDescent="0.25">
      <c r="A66" s="50">
        <v>659</v>
      </c>
      <c r="B66" s="55">
        <v>28</v>
      </c>
      <c r="C66" s="55">
        <v>56</v>
      </c>
      <c r="D66" s="55">
        <v>113</v>
      </c>
      <c r="E66" s="55">
        <v>177184</v>
      </c>
      <c r="F66" s="55" t="s">
        <v>616</v>
      </c>
      <c r="G66" s="55" t="s">
        <v>615</v>
      </c>
      <c r="H66" s="55">
        <v>100</v>
      </c>
    </row>
    <row r="67" spans="1:8" x14ac:dyDescent="0.25">
      <c r="A67" s="50">
        <v>814</v>
      </c>
      <c r="B67" s="55">
        <v>15</v>
      </c>
      <c r="C67" s="55">
        <v>137</v>
      </c>
      <c r="D67" s="55">
        <v>88</v>
      </c>
      <c r="E67" s="55">
        <v>180840</v>
      </c>
      <c r="F67" s="55" t="s">
        <v>617</v>
      </c>
      <c r="G67" s="55" t="s">
        <v>615</v>
      </c>
      <c r="H67" s="55">
        <v>100</v>
      </c>
    </row>
    <row r="68" spans="1:8" x14ac:dyDescent="0.25">
      <c r="A68" s="50">
        <v>549</v>
      </c>
      <c r="B68" s="55">
        <v>26</v>
      </c>
      <c r="C68" s="55">
        <v>32</v>
      </c>
      <c r="D68" s="55">
        <v>228</v>
      </c>
      <c r="E68" s="55">
        <v>189696</v>
      </c>
      <c r="F68" s="55" t="s">
        <v>618</v>
      </c>
      <c r="G68" s="55" t="s">
        <v>619</v>
      </c>
      <c r="H68" s="55">
        <v>100</v>
      </c>
    </row>
    <row r="69" spans="1:8" x14ac:dyDescent="0.25">
      <c r="A69" s="50">
        <v>947</v>
      </c>
      <c r="B69" s="55">
        <v>41</v>
      </c>
      <c r="C69" s="55">
        <v>48</v>
      </c>
      <c r="D69" s="55">
        <v>109</v>
      </c>
      <c r="E69" s="55">
        <v>214512</v>
      </c>
      <c r="F69" s="55" t="s">
        <v>620</v>
      </c>
      <c r="G69" s="55" t="s">
        <v>621</v>
      </c>
      <c r="H69" s="55">
        <v>33</v>
      </c>
    </row>
    <row r="70" spans="1:8" x14ac:dyDescent="0.25">
      <c r="A70" s="50">
        <v>848</v>
      </c>
      <c r="B70" s="55">
        <v>36</v>
      </c>
      <c r="C70" s="55">
        <v>195</v>
      </c>
      <c r="D70" s="55">
        <v>35</v>
      </c>
      <c r="E70" s="55">
        <v>245700</v>
      </c>
      <c r="F70" s="55" t="s">
        <v>622</v>
      </c>
      <c r="G70" s="55" t="s">
        <v>623</v>
      </c>
      <c r="H70" s="55">
        <v>100</v>
      </c>
    </row>
    <row r="71" spans="1:8" x14ac:dyDescent="0.25">
      <c r="A71" s="50">
        <v>146</v>
      </c>
      <c r="B71" s="55">
        <v>146</v>
      </c>
      <c r="C71" s="55">
        <v>109</v>
      </c>
      <c r="D71" s="55">
        <v>18</v>
      </c>
      <c r="E71" s="55">
        <v>286452</v>
      </c>
      <c r="F71" s="55" t="s">
        <v>624</v>
      </c>
      <c r="G71" s="55" t="s">
        <v>625</v>
      </c>
      <c r="H71" s="55">
        <v>100</v>
      </c>
    </row>
    <row r="72" spans="1:8" x14ac:dyDescent="0.25">
      <c r="A72" s="50">
        <v>301</v>
      </c>
      <c r="B72" s="55">
        <v>82</v>
      </c>
      <c r="C72" s="55">
        <v>54</v>
      </c>
      <c r="D72" s="55">
        <v>64</v>
      </c>
      <c r="E72" s="55">
        <v>283392</v>
      </c>
      <c r="F72" s="55" t="s">
        <v>626</v>
      </c>
      <c r="G72" s="55" t="s">
        <v>625</v>
      </c>
      <c r="H72" s="55">
        <v>100</v>
      </c>
    </row>
    <row r="73" spans="1:8" x14ac:dyDescent="0.25">
      <c r="A73" s="55">
        <v>334</v>
      </c>
      <c r="B73" s="55">
        <v>396</v>
      </c>
      <c r="C73" s="55">
        <v>141</v>
      </c>
      <c r="D73" s="55">
        <v>5</v>
      </c>
      <c r="E73" s="55">
        <v>279180</v>
      </c>
      <c r="F73" s="55" t="s">
        <v>627</v>
      </c>
      <c r="G73" s="55" t="s">
        <v>625</v>
      </c>
      <c r="H73" s="55">
        <v>0</v>
      </c>
    </row>
    <row r="74" spans="1:8" x14ac:dyDescent="0.25">
      <c r="A74" s="50">
        <v>170</v>
      </c>
      <c r="B74" s="55">
        <v>114</v>
      </c>
      <c r="C74" s="55">
        <v>53</v>
      </c>
      <c r="D74" s="55">
        <v>54</v>
      </c>
      <c r="E74" s="55">
        <v>326268</v>
      </c>
      <c r="F74" s="55" t="s">
        <v>628</v>
      </c>
      <c r="G74" s="55" t="s">
        <v>629</v>
      </c>
      <c r="H74" s="55">
        <v>67</v>
      </c>
    </row>
    <row r="75" spans="1:8" x14ac:dyDescent="0.25">
      <c r="A75" s="50">
        <v>908</v>
      </c>
      <c r="B75" s="55">
        <v>40</v>
      </c>
      <c r="C75" s="55">
        <v>124</v>
      </c>
      <c r="D75" s="55">
        <v>69</v>
      </c>
      <c r="E75" s="55">
        <v>342240</v>
      </c>
      <c r="F75" s="55" t="s">
        <v>630</v>
      </c>
      <c r="G75" s="55" t="s">
        <v>631</v>
      </c>
      <c r="H75" s="55">
        <v>100</v>
      </c>
    </row>
    <row r="76" spans="1:8" x14ac:dyDescent="0.25">
      <c r="A76" s="50">
        <v>528</v>
      </c>
      <c r="B76" s="55">
        <v>38</v>
      </c>
      <c r="C76" s="55">
        <v>294</v>
      </c>
      <c r="D76" s="55">
        <v>32</v>
      </c>
      <c r="E76" s="55">
        <v>357504</v>
      </c>
      <c r="F76" s="55" t="s">
        <v>632</v>
      </c>
      <c r="G76" s="55" t="s">
        <v>633</v>
      </c>
      <c r="H76" s="55">
        <v>67</v>
      </c>
    </row>
    <row r="77" spans="1:8" x14ac:dyDescent="0.25">
      <c r="A77" s="55">
        <v>112</v>
      </c>
      <c r="B77" s="55">
        <v>208</v>
      </c>
      <c r="C77" s="55">
        <v>70</v>
      </c>
      <c r="D77" s="55">
        <v>27</v>
      </c>
      <c r="E77" s="55">
        <v>393120</v>
      </c>
      <c r="F77" s="55" t="s">
        <v>634</v>
      </c>
      <c r="G77" s="55" t="s">
        <v>635</v>
      </c>
      <c r="H77" s="55">
        <v>0</v>
      </c>
    </row>
    <row r="78" spans="1:8" x14ac:dyDescent="0.25">
      <c r="A78" s="50">
        <v>136</v>
      </c>
      <c r="B78" s="55">
        <v>79</v>
      </c>
      <c r="C78" s="55">
        <v>78</v>
      </c>
      <c r="D78" s="55">
        <v>65</v>
      </c>
      <c r="E78" s="55">
        <v>400530</v>
      </c>
      <c r="F78" s="55" t="s">
        <v>636</v>
      </c>
      <c r="G78" s="55" t="s">
        <v>637</v>
      </c>
      <c r="H78" s="55">
        <v>100</v>
      </c>
    </row>
    <row r="79" spans="1:8" x14ac:dyDescent="0.25">
      <c r="A79" s="50">
        <v>607</v>
      </c>
      <c r="B79" s="55">
        <v>31</v>
      </c>
      <c r="C79" s="55">
        <v>57</v>
      </c>
      <c r="D79" s="55">
        <v>233</v>
      </c>
      <c r="E79" s="55">
        <v>411711</v>
      </c>
      <c r="F79" s="55" t="s">
        <v>638</v>
      </c>
      <c r="G79" s="55" t="s">
        <v>639</v>
      </c>
      <c r="H79" s="55">
        <v>100</v>
      </c>
    </row>
    <row r="80" spans="1:8" x14ac:dyDescent="0.25">
      <c r="A80" s="50">
        <v>923</v>
      </c>
      <c r="B80" s="55">
        <v>33</v>
      </c>
      <c r="C80" s="55">
        <v>68</v>
      </c>
      <c r="D80" s="55">
        <v>194</v>
      </c>
      <c r="E80" s="55">
        <v>435336</v>
      </c>
      <c r="F80" s="55" t="s">
        <v>640</v>
      </c>
      <c r="G80" s="55" t="s">
        <v>641</v>
      </c>
      <c r="H80" s="55">
        <v>67</v>
      </c>
    </row>
    <row r="81" spans="1:8" x14ac:dyDescent="0.25">
      <c r="A81" s="50">
        <v>976</v>
      </c>
      <c r="B81" s="55">
        <v>113</v>
      </c>
      <c r="C81" s="55">
        <v>8</v>
      </c>
      <c r="D81" s="55">
        <v>489</v>
      </c>
      <c r="E81" s="55">
        <v>442056</v>
      </c>
      <c r="F81" s="55" t="s">
        <v>642</v>
      </c>
      <c r="G81" s="55" t="s">
        <v>641</v>
      </c>
      <c r="H81" s="55">
        <v>67</v>
      </c>
    </row>
    <row r="82" spans="1:8" x14ac:dyDescent="0.25">
      <c r="A82" s="50">
        <v>216</v>
      </c>
      <c r="B82" s="55">
        <v>75</v>
      </c>
      <c r="C82" s="55">
        <v>59</v>
      </c>
      <c r="D82" s="55">
        <v>112</v>
      </c>
      <c r="E82" s="55">
        <v>495600</v>
      </c>
      <c r="F82" s="55" t="s">
        <v>643</v>
      </c>
      <c r="G82" s="55" t="s">
        <v>644</v>
      </c>
      <c r="H82" s="55">
        <v>100</v>
      </c>
    </row>
    <row r="83" spans="1:8" x14ac:dyDescent="0.25">
      <c r="A83" s="50">
        <v>343</v>
      </c>
      <c r="B83" s="55">
        <v>66</v>
      </c>
      <c r="C83" s="55">
        <v>35</v>
      </c>
      <c r="D83" s="55">
        <v>215</v>
      </c>
      <c r="E83" s="55">
        <v>496650</v>
      </c>
      <c r="F83" s="55" t="s">
        <v>645</v>
      </c>
      <c r="G83" s="55" t="s">
        <v>644</v>
      </c>
      <c r="H83" s="55">
        <v>100</v>
      </c>
    </row>
    <row r="84" spans="1:8" x14ac:dyDescent="0.25">
      <c r="A84" s="50">
        <v>117</v>
      </c>
      <c r="B84" s="55">
        <v>115</v>
      </c>
      <c r="C84" s="55">
        <v>93</v>
      </c>
      <c r="D84" s="55">
        <v>57</v>
      </c>
      <c r="E84" s="55">
        <v>609615</v>
      </c>
      <c r="F84" s="55" t="s">
        <v>646</v>
      </c>
      <c r="G84" s="55" t="s">
        <v>647</v>
      </c>
      <c r="H84" s="55">
        <v>100</v>
      </c>
    </row>
    <row r="85" spans="1:8" x14ac:dyDescent="0.25">
      <c r="A85" s="50">
        <v>198</v>
      </c>
      <c r="B85" s="55">
        <v>136</v>
      </c>
      <c r="C85" s="55">
        <v>44</v>
      </c>
      <c r="D85" s="55">
        <v>103</v>
      </c>
      <c r="E85" s="55">
        <v>616352</v>
      </c>
      <c r="F85" s="55" t="s">
        <v>648</v>
      </c>
      <c r="G85" s="55" t="s">
        <v>647</v>
      </c>
      <c r="H85" s="55">
        <v>67</v>
      </c>
    </row>
    <row r="86" spans="1:8" x14ac:dyDescent="0.25">
      <c r="A86" s="55">
        <v>345</v>
      </c>
      <c r="B86" s="55">
        <v>258</v>
      </c>
      <c r="C86" s="55">
        <v>92</v>
      </c>
      <c r="D86" s="55">
        <v>26</v>
      </c>
      <c r="E86" s="55">
        <v>617136</v>
      </c>
      <c r="F86" s="55" t="s">
        <v>649</v>
      </c>
      <c r="G86" s="55" t="s">
        <v>647</v>
      </c>
      <c r="H86" s="55">
        <v>0</v>
      </c>
    </row>
    <row r="87" spans="1:8" x14ac:dyDescent="0.25">
      <c r="A87" s="50">
        <v>825</v>
      </c>
      <c r="B87" s="55">
        <v>25</v>
      </c>
      <c r="C87" s="55">
        <v>64</v>
      </c>
      <c r="D87" s="55">
        <v>397</v>
      </c>
      <c r="E87" s="55">
        <v>635200</v>
      </c>
      <c r="F87" s="55" t="s">
        <v>650</v>
      </c>
      <c r="G87" s="55" t="s">
        <v>647</v>
      </c>
      <c r="H87" s="55">
        <v>100</v>
      </c>
    </row>
    <row r="88" spans="1:8" x14ac:dyDescent="0.25">
      <c r="A88" s="55">
        <v>998</v>
      </c>
      <c r="B88" s="55">
        <v>100</v>
      </c>
      <c r="C88" s="55">
        <v>80</v>
      </c>
      <c r="D88" s="55">
        <v>79</v>
      </c>
      <c r="E88" s="55">
        <v>632000</v>
      </c>
      <c r="F88" s="55" t="s">
        <v>651</v>
      </c>
      <c r="G88" s="55" t="s">
        <v>647</v>
      </c>
      <c r="H88" s="55">
        <v>33</v>
      </c>
    </row>
    <row r="89" spans="1:8" x14ac:dyDescent="0.25">
      <c r="A89" s="50">
        <v>193</v>
      </c>
      <c r="B89" s="55">
        <v>92</v>
      </c>
      <c r="C89" s="55">
        <v>88</v>
      </c>
      <c r="D89" s="55">
        <v>85</v>
      </c>
      <c r="E89" s="55">
        <v>688160</v>
      </c>
      <c r="F89" s="55" t="s">
        <v>652</v>
      </c>
      <c r="G89" s="55" t="s">
        <v>653</v>
      </c>
      <c r="H89" s="55">
        <v>100</v>
      </c>
    </row>
    <row r="90" spans="1:8" x14ac:dyDescent="0.25">
      <c r="A90" s="55">
        <v>373</v>
      </c>
      <c r="B90" s="55">
        <v>677</v>
      </c>
      <c r="C90" s="55">
        <v>120</v>
      </c>
      <c r="D90" s="55">
        <v>9</v>
      </c>
      <c r="E90" s="55">
        <v>731160</v>
      </c>
      <c r="F90" s="55" t="s">
        <v>654</v>
      </c>
      <c r="G90" s="55" t="s">
        <v>655</v>
      </c>
      <c r="H90" s="55">
        <v>0</v>
      </c>
    </row>
    <row r="91" spans="1:8" x14ac:dyDescent="0.25">
      <c r="A91" s="50">
        <v>625</v>
      </c>
      <c r="B91" s="55">
        <v>34</v>
      </c>
      <c r="C91" s="55">
        <v>103</v>
      </c>
      <c r="D91" s="55">
        <v>206</v>
      </c>
      <c r="E91" s="55">
        <v>721412</v>
      </c>
      <c r="F91" s="55" t="s">
        <v>656</v>
      </c>
      <c r="G91" s="55" t="s">
        <v>655</v>
      </c>
      <c r="H91" s="55">
        <v>100</v>
      </c>
    </row>
    <row r="92" spans="1:8" x14ac:dyDescent="0.25">
      <c r="A92" s="50">
        <v>222</v>
      </c>
      <c r="B92" s="55">
        <v>52</v>
      </c>
      <c r="C92" s="55">
        <v>98</v>
      </c>
      <c r="D92" s="55">
        <v>150</v>
      </c>
      <c r="E92" s="55">
        <v>764400</v>
      </c>
      <c r="F92" s="55" t="s">
        <v>657</v>
      </c>
      <c r="G92" s="55" t="s">
        <v>658</v>
      </c>
      <c r="H92" s="55">
        <v>100</v>
      </c>
    </row>
    <row r="93" spans="1:8" x14ac:dyDescent="0.25">
      <c r="A93" s="55">
        <v>728</v>
      </c>
      <c r="B93" s="55">
        <v>56</v>
      </c>
      <c r="C93" s="55">
        <v>217</v>
      </c>
      <c r="D93" s="55">
        <v>62</v>
      </c>
      <c r="E93" s="55">
        <v>753424</v>
      </c>
      <c r="F93" s="55" t="s">
        <v>659</v>
      </c>
      <c r="G93" s="55" t="s">
        <v>658</v>
      </c>
      <c r="H93" s="55">
        <v>33</v>
      </c>
    </row>
    <row r="94" spans="1:8" x14ac:dyDescent="0.25">
      <c r="A94" s="50">
        <v>25</v>
      </c>
      <c r="B94" s="55">
        <v>109</v>
      </c>
      <c r="C94" s="55">
        <v>33</v>
      </c>
      <c r="D94" s="55">
        <v>222</v>
      </c>
      <c r="E94" s="55">
        <v>798534</v>
      </c>
      <c r="F94" s="55" t="s">
        <v>660</v>
      </c>
      <c r="G94" s="55" t="s">
        <v>661</v>
      </c>
      <c r="H94" s="55">
        <v>100</v>
      </c>
    </row>
    <row r="95" spans="1:8" x14ac:dyDescent="0.25">
      <c r="A95" s="55">
        <v>90</v>
      </c>
      <c r="B95" s="55">
        <v>274</v>
      </c>
      <c r="C95" s="55">
        <v>31</v>
      </c>
      <c r="D95" s="55">
        <v>105</v>
      </c>
      <c r="E95" s="55">
        <v>891870</v>
      </c>
      <c r="F95" s="55" t="s">
        <v>662</v>
      </c>
      <c r="G95" s="55" t="s">
        <v>663</v>
      </c>
      <c r="H95" s="55">
        <v>33</v>
      </c>
    </row>
    <row r="96" spans="1:8" x14ac:dyDescent="0.25">
      <c r="A96" s="55">
        <v>276</v>
      </c>
      <c r="B96" s="55">
        <v>124</v>
      </c>
      <c r="C96" s="55">
        <v>101</v>
      </c>
      <c r="D96" s="55">
        <v>83</v>
      </c>
      <c r="E96" s="55">
        <v>1039492</v>
      </c>
      <c r="F96" s="55" t="s">
        <v>664</v>
      </c>
      <c r="G96" s="55" t="s">
        <v>665</v>
      </c>
      <c r="H96" s="55">
        <v>100</v>
      </c>
    </row>
    <row r="97" spans="1:8" x14ac:dyDescent="0.25">
      <c r="A97" s="55">
        <v>100</v>
      </c>
      <c r="B97" s="55">
        <v>203</v>
      </c>
      <c r="C97" s="55">
        <v>84</v>
      </c>
      <c r="D97" s="55">
        <v>74</v>
      </c>
      <c r="E97" s="55">
        <v>1261848</v>
      </c>
      <c r="F97" s="55" t="s">
        <v>666</v>
      </c>
      <c r="G97" s="55" t="s">
        <v>667</v>
      </c>
      <c r="H97" s="55">
        <v>33</v>
      </c>
    </row>
    <row r="98" spans="1:8" x14ac:dyDescent="0.25">
      <c r="A98" s="50">
        <v>178</v>
      </c>
      <c r="B98" s="55">
        <v>120</v>
      </c>
      <c r="C98" s="55">
        <v>142</v>
      </c>
      <c r="D98" s="55">
        <v>68</v>
      </c>
      <c r="E98" s="55">
        <v>1158720</v>
      </c>
      <c r="F98" s="55" t="s">
        <v>668</v>
      </c>
      <c r="G98" s="55" t="s">
        <v>667</v>
      </c>
      <c r="H98" s="55">
        <v>67</v>
      </c>
    </row>
    <row r="99" spans="1:8" x14ac:dyDescent="0.25">
      <c r="A99" s="50">
        <v>195</v>
      </c>
      <c r="B99" s="55">
        <v>87</v>
      </c>
      <c r="C99" s="55">
        <v>47</v>
      </c>
      <c r="D99" s="55">
        <v>287</v>
      </c>
      <c r="E99" s="55">
        <v>1173543</v>
      </c>
      <c r="F99" s="55" t="s">
        <v>669</v>
      </c>
      <c r="G99" s="55" t="s">
        <v>667</v>
      </c>
      <c r="H99" s="55">
        <v>100</v>
      </c>
    </row>
    <row r="100" spans="1:8" x14ac:dyDescent="0.25">
      <c r="A100" s="55">
        <v>267</v>
      </c>
      <c r="B100" s="55">
        <v>368</v>
      </c>
      <c r="C100" s="55">
        <v>65</v>
      </c>
      <c r="D100" s="55">
        <v>51</v>
      </c>
      <c r="E100" s="55">
        <v>1219920</v>
      </c>
      <c r="F100" s="55" t="s">
        <v>670</v>
      </c>
      <c r="G100" s="55" t="s">
        <v>667</v>
      </c>
      <c r="H100" s="55">
        <v>67</v>
      </c>
    </row>
    <row r="101" spans="1:8" x14ac:dyDescent="0.25">
      <c r="A101" s="50">
        <v>353</v>
      </c>
      <c r="B101" s="55">
        <v>97</v>
      </c>
      <c r="C101" s="55">
        <v>118</v>
      </c>
      <c r="D101" s="55">
        <v>107</v>
      </c>
      <c r="E101" s="55">
        <v>1224722</v>
      </c>
      <c r="F101" s="55" t="s">
        <v>671</v>
      </c>
      <c r="G101" s="55" t="s">
        <v>667</v>
      </c>
      <c r="H101" s="55">
        <v>100</v>
      </c>
    </row>
    <row r="102" spans="1:8" x14ac:dyDescent="0.25">
      <c r="A102" s="50">
        <v>372</v>
      </c>
      <c r="B102" s="55">
        <v>147</v>
      </c>
      <c r="C102" s="55">
        <v>161</v>
      </c>
      <c r="D102" s="55">
        <v>49</v>
      </c>
      <c r="E102" s="55">
        <v>1159683</v>
      </c>
      <c r="F102" s="55" t="s">
        <v>672</v>
      </c>
      <c r="G102" s="55" t="s">
        <v>667</v>
      </c>
      <c r="H102" s="55">
        <v>67</v>
      </c>
    </row>
    <row r="103" spans="1:8" x14ac:dyDescent="0.25">
      <c r="A103" s="50">
        <v>378</v>
      </c>
      <c r="B103" s="55">
        <v>81</v>
      </c>
      <c r="C103" s="55">
        <v>96</v>
      </c>
      <c r="D103" s="55">
        <v>161</v>
      </c>
      <c r="E103" s="55">
        <v>1251936</v>
      </c>
      <c r="F103" s="55" t="s">
        <v>673</v>
      </c>
      <c r="G103" s="55" t="s">
        <v>667</v>
      </c>
      <c r="H103" s="55">
        <v>100</v>
      </c>
    </row>
    <row r="104" spans="1:8" x14ac:dyDescent="0.25">
      <c r="A104" s="50">
        <v>385</v>
      </c>
      <c r="B104" s="55">
        <v>101</v>
      </c>
      <c r="C104" s="55">
        <v>82</v>
      </c>
      <c r="D104" s="55">
        <v>146</v>
      </c>
      <c r="E104" s="55">
        <v>1209172</v>
      </c>
      <c r="F104" s="55" t="s">
        <v>674</v>
      </c>
      <c r="G104" s="55" t="s">
        <v>667</v>
      </c>
      <c r="H104" s="55">
        <v>100</v>
      </c>
    </row>
    <row r="105" spans="1:8" x14ac:dyDescent="0.25">
      <c r="A105" s="55">
        <v>554</v>
      </c>
      <c r="B105" s="55">
        <v>48</v>
      </c>
      <c r="C105" s="55">
        <v>62</v>
      </c>
      <c r="D105" s="55">
        <v>402</v>
      </c>
      <c r="E105" s="55">
        <v>1196352</v>
      </c>
      <c r="F105" s="55" t="s">
        <v>675</v>
      </c>
      <c r="G105" s="55" t="s">
        <v>667</v>
      </c>
      <c r="H105" s="55">
        <v>67</v>
      </c>
    </row>
    <row r="106" spans="1:8" x14ac:dyDescent="0.25">
      <c r="A106" s="50">
        <v>774</v>
      </c>
      <c r="B106" s="55">
        <v>24</v>
      </c>
      <c r="C106" s="55">
        <v>87</v>
      </c>
      <c r="D106" s="55">
        <v>606</v>
      </c>
      <c r="E106" s="55">
        <v>1265328</v>
      </c>
      <c r="F106" s="55" t="s">
        <v>676</v>
      </c>
      <c r="G106" s="55" t="s">
        <v>667</v>
      </c>
      <c r="H106" s="55">
        <v>100</v>
      </c>
    </row>
    <row r="107" spans="1:8" x14ac:dyDescent="0.25">
      <c r="A107" s="55">
        <v>867</v>
      </c>
      <c r="B107" s="55">
        <v>90</v>
      </c>
      <c r="C107" s="55">
        <v>282</v>
      </c>
      <c r="D107" s="55">
        <v>45</v>
      </c>
      <c r="E107" s="55">
        <v>1142100</v>
      </c>
      <c r="F107" s="55" t="s">
        <v>677</v>
      </c>
      <c r="G107" s="55" t="s">
        <v>667</v>
      </c>
      <c r="H107" s="55">
        <v>33</v>
      </c>
    </row>
    <row r="108" spans="1:8" x14ac:dyDescent="0.25">
      <c r="A108" s="55">
        <v>885</v>
      </c>
      <c r="B108" s="55">
        <v>35</v>
      </c>
      <c r="C108" s="55">
        <v>95</v>
      </c>
      <c r="D108" s="55">
        <v>361</v>
      </c>
      <c r="E108" s="55">
        <v>1200325</v>
      </c>
      <c r="F108" s="55" t="s">
        <v>678</v>
      </c>
      <c r="G108" s="55" t="s">
        <v>667</v>
      </c>
      <c r="H108" s="55">
        <v>100</v>
      </c>
    </row>
    <row r="109" spans="1:8" x14ac:dyDescent="0.25">
      <c r="A109" s="55">
        <v>996</v>
      </c>
      <c r="B109" s="55">
        <v>107</v>
      </c>
      <c r="C109" s="55">
        <v>75</v>
      </c>
      <c r="D109" s="55">
        <v>153</v>
      </c>
      <c r="E109" s="55">
        <v>1227825</v>
      </c>
      <c r="F109" s="55" t="s">
        <v>679</v>
      </c>
      <c r="G109" s="55" t="s">
        <v>667</v>
      </c>
      <c r="H109" s="55">
        <v>0</v>
      </c>
    </row>
    <row r="110" spans="1:8" x14ac:dyDescent="0.25">
      <c r="A110" s="55">
        <v>362</v>
      </c>
      <c r="B110" s="55">
        <v>143</v>
      </c>
      <c r="C110" s="55">
        <v>49</v>
      </c>
      <c r="D110" s="55">
        <v>184</v>
      </c>
      <c r="E110" s="55">
        <v>1289288</v>
      </c>
      <c r="F110" s="55" t="s">
        <v>680</v>
      </c>
      <c r="G110" s="55" t="s">
        <v>681</v>
      </c>
      <c r="H110" s="55">
        <v>100</v>
      </c>
    </row>
    <row r="111" spans="1:8" x14ac:dyDescent="0.25">
      <c r="A111" s="55">
        <v>859</v>
      </c>
      <c r="B111" s="55">
        <v>138</v>
      </c>
      <c r="C111" s="55">
        <v>72</v>
      </c>
      <c r="D111" s="55">
        <v>137</v>
      </c>
      <c r="E111" s="55">
        <v>1361232</v>
      </c>
      <c r="F111" s="55" t="s">
        <v>682</v>
      </c>
      <c r="G111" s="55" t="s">
        <v>683</v>
      </c>
      <c r="H111" s="55">
        <v>0</v>
      </c>
    </row>
    <row r="112" spans="1:8" x14ac:dyDescent="0.25">
      <c r="A112" s="55">
        <v>927</v>
      </c>
      <c r="B112" s="55">
        <v>67</v>
      </c>
      <c r="C112" s="55">
        <v>104</v>
      </c>
      <c r="D112" s="55">
        <v>234</v>
      </c>
      <c r="E112" s="55">
        <v>1630512</v>
      </c>
      <c r="F112" s="55" t="s">
        <v>684</v>
      </c>
      <c r="G112" s="55" t="s">
        <v>685</v>
      </c>
      <c r="H112" s="55">
        <v>33</v>
      </c>
    </row>
    <row r="113" spans="1:8" x14ac:dyDescent="0.25">
      <c r="A113" s="55">
        <v>732</v>
      </c>
      <c r="B113" s="55">
        <v>241</v>
      </c>
      <c r="C113" s="55">
        <v>132</v>
      </c>
      <c r="D113" s="55">
        <v>52</v>
      </c>
      <c r="E113" s="55">
        <v>1654224</v>
      </c>
      <c r="F113" s="55" t="s">
        <v>686</v>
      </c>
      <c r="G113" s="55" t="s">
        <v>687</v>
      </c>
      <c r="H113" s="55">
        <v>0</v>
      </c>
    </row>
    <row r="114" spans="1:8" x14ac:dyDescent="0.25">
      <c r="A114" s="55">
        <v>611</v>
      </c>
      <c r="B114" s="55">
        <v>73</v>
      </c>
      <c r="C114" s="55">
        <v>128</v>
      </c>
      <c r="D114" s="55">
        <v>182</v>
      </c>
      <c r="E114" s="55">
        <v>1700608</v>
      </c>
      <c r="F114" s="55" t="s">
        <v>688</v>
      </c>
      <c r="G114" s="55" t="s">
        <v>689</v>
      </c>
      <c r="H114" s="55">
        <v>33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zoomScale="75" zoomScaleNormal="75" workbookViewId="0">
      <selection activeCell="B13" sqref="B13"/>
    </sheetView>
  </sheetViews>
  <sheetFormatPr defaultRowHeight="15" x14ac:dyDescent="0.25"/>
  <cols>
    <col min="1" max="1" width="16.7109375" customWidth="1"/>
    <col min="2" max="3" width="11.42578125" customWidth="1"/>
    <col min="4" max="4" width="11" customWidth="1"/>
    <col min="7" max="7" width="17.7109375" customWidth="1"/>
    <col min="8" max="8" width="11.5703125" customWidth="1"/>
    <col min="9" max="9" width="11.42578125" customWidth="1"/>
    <col min="10" max="10" width="11.85546875" customWidth="1"/>
    <col min="20" max="20" width="22.28515625" customWidth="1"/>
  </cols>
  <sheetData>
    <row r="1" spans="1:11" x14ac:dyDescent="0.25">
      <c r="A1" s="1" t="s">
        <v>1</v>
      </c>
    </row>
    <row r="2" spans="1:11" x14ac:dyDescent="0.25">
      <c r="A2" s="2" t="s">
        <v>2</v>
      </c>
    </row>
    <row r="4" spans="1:11" x14ac:dyDescent="0.25">
      <c r="A4" s="9" t="s">
        <v>82</v>
      </c>
    </row>
    <row r="5" spans="1:11" x14ac:dyDescent="0.25">
      <c r="A5" s="9"/>
    </row>
    <row r="6" spans="1:11" x14ac:dyDescent="0.25">
      <c r="A6" s="35" t="s">
        <v>86</v>
      </c>
      <c r="B6" s="28"/>
      <c r="C6" s="28"/>
      <c r="D6" s="28"/>
      <c r="E6" s="28"/>
    </row>
    <row r="7" spans="1:11" x14ac:dyDescent="0.25">
      <c r="A7" s="35"/>
      <c r="B7" s="28"/>
      <c r="C7" s="28"/>
      <c r="D7" s="28"/>
      <c r="E7" s="28"/>
    </row>
    <row r="9" spans="1:11" x14ac:dyDescent="0.25">
      <c r="B9" s="69" t="s">
        <v>88</v>
      </c>
      <c r="C9" s="69"/>
      <c r="D9" s="69"/>
      <c r="E9" s="66"/>
      <c r="H9" s="71" t="s">
        <v>89</v>
      </c>
      <c r="I9" s="71"/>
      <c r="J9" s="71"/>
      <c r="K9" s="66"/>
    </row>
    <row r="10" spans="1:11" x14ac:dyDescent="0.25">
      <c r="B10" s="70" t="s">
        <v>690</v>
      </c>
      <c r="C10" s="70"/>
      <c r="D10" s="70"/>
      <c r="E10" s="66"/>
      <c r="H10" s="70" t="s">
        <v>690</v>
      </c>
      <c r="I10" s="70"/>
      <c r="J10" s="70"/>
      <c r="K10" s="66"/>
    </row>
    <row r="11" spans="1:11" x14ac:dyDescent="0.25">
      <c r="A11" s="37" t="s">
        <v>91</v>
      </c>
      <c r="B11" s="33" t="s">
        <v>83</v>
      </c>
      <c r="C11" s="33" t="s">
        <v>84</v>
      </c>
      <c r="D11" s="33" t="s">
        <v>85</v>
      </c>
      <c r="E11" s="36"/>
      <c r="G11" s="37" t="s">
        <v>91</v>
      </c>
      <c r="H11" s="33" t="s">
        <v>83</v>
      </c>
      <c r="I11" s="33" t="s">
        <v>84</v>
      </c>
      <c r="J11" s="33" t="s">
        <v>85</v>
      </c>
      <c r="K11" s="36"/>
    </row>
    <row r="12" spans="1:11" x14ac:dyDescent="0.25">
      <c r="A12" s="34" t="s">
        <v>9</v>
      </c>
      <c r="B12" s="59">
        <v>2</v>
      </c>
      <c r="C12" s="60">
        <v>5</v>
      </c>
      <c r="D12" s="60">
        <v>12</v>
      </c>
      <c r="E12" s="48"/>
      <c r="G12" s="34" t="s">
        <v>9</v>
      </c>
      <c r="H12" s="60">
        <v>4</v>
      </c>
      <c r="I12" s="60">
        <v>6</v>
      </c>
      <c r="J12" s="59">
        <v>26</v>
      </c>
      <c r="K12" s="48"/>
    </row>
    <row r="13" spans="1:11" x14ac:dyDescent="0.25">
      <c r="A13" s="32" t="s">
        <v>10</v>
      </c>
      <c r="B13" s="63">
        <v>2</v>
      </c>
      <c r="C13" s="65">
        <v>7</v>
      </c>
      <c r="D13" s="65">
        <v>20</v>
      </c>
      <c r="E13" s="67"/>
      <c r="G13" s="32" t="s">
        <v>10</v>
      </c>
      <c r="H13" s="61">
        <v>7</v>
      </c>
      <c r="I13" s="61">
        <v>10</v>
      </c>
      <c r="J13" s="61">
        <v>24</v>
      </c>
      <c r="K13" s="67"/>
    </row>
    <row r="14" spans="1:11" x14ac:dyDescent="0.25">
      <c r="A14" s="32" t="s">
        <v>235</v>
      </c>
      <c r="B14" s="64">
        <v>9</v>
      </c>
      <c r="C14" s="65">
        <v>19</v>
      </c>
      <c r="D14" s="65">
        <v>49</v>
      </c>
      <c r="E14" s="67"/>
      <c r="G14" s="32" t="s">
        <v>235</v>
      </c>
      <c r="H14" s="61">
        <v>11</v>
      </c>
      <c r="I14" s="61">
        <v>19</v>
      </c>
      <c r="J14" s="61">
        <v>45</v>
      </c>
      <c r="K14" s="67"/>
    </row>
    <row r="15" spans="1:11" x14ac:dyDescent="0.25">
      <c r="A15" s="43" t="s">
        <v>87</v>
      </c>
      <c r="B15" s="63">
        <v>2</v>
      </c>
      <c r="C15" s="65">
        <v>6</v>
      </c>
      <c r="D15" s="65">
        <v>17</v>
      </c>
      <c r="E15" s="67"/>
      <c r="G15" s="43" t="s">
        <v>87</v>
      </c>
      <c r="H15" s="61">
        <v>5</v>
      </c>
      <c r="I15" s="61">
        <v>7</v>
      </c>
      <c r="J15" s="62">
        <v>22</v>
      </c>
      <c r="K15" s="67"/>
    </row>
    <row r="16" spans="1:11" x14ac:dyDescent="0.25">
      <c r="A16" s="46"/>
      <c r="B16" s="40"/>
      <c r="C16" s="49"/>
      <c r="D16" s="49"/>
      <c r="E16" s="38"/>
      <c r="G16" s="46"/>
      <c r="H16" s="40"/>
      <c r="I16" s="49"/>
      <c r="J16" s="49"/>
      <c r="K16" s="38"/>
    </row>
    <row r="17" spans="1:11" x14ac:dyDescent="0.25">
      <c r="K17" s="4"/>
    </row>
    <row r="18" spans="1:11" x14ac:dyDescent="0.25">
      <c r="K18" s="4"/>
    </row>
    <row r="19" spans="1:11" x14ac:dyDescent="0.25">
      <c r="B19" s="69" t="s">
        <v>88</v>
      </c>
      <c r="C19" s="69"/>
      <c r="D19" s="69"/>
      <c r="E19" s="66"/>
      <c r="H19" s="71" t="s">
        <v>89</v>
      </c>
      <c r="I19" s="71"/>
      <c r="J19" s="71"/>
      <c r="K19" s="66"/>
    </row>
    <row r="20" spans="1:11" x14ac:dyDescent="0.25">
      <c r="B20" s="70" t="s">
        <v>94</v>
      </c>
      <c r="C20" s="70"/>
      <c r="D20" s="70"/>
      <c r="E20" s="66"/>
      <c r="H20" s="70" t="s">
        <v>94</v>
      </c>
      <c r="I20" s="70"/>
      <c r="J20" s="70"/>
      <c r="K20" s="66"/>
    </row>
    <row r="21" spans="1:11" x14ac:dyDescent="0.25">
      <c r="A21" s="37" t="s">
        <v>91</v>
      </c>
      <c r="B21" s="33" t="s">
        <v>83</v>
      </c>
      <c r="C21" s="33" t="s">
        <v>84</v>
      </c>
      <c r="D21" s="33" t="s">
        <v>85</v>
      </c>
      <c r="E21" s="36"/>
      <c r="G21" s="37" t="s">
        <v>91</v>
      </c>
      <c r="H21" s="33" t="s">
        <v>83</v>
      </c>
      <c r="I21" s="33" t="s">
        <v>84</v>
      </c>
      <c r="J21" s="33" t="s">
        <v>85</v>
      </c>
      <c r="K21" s="36"/>
    </row>
    <row r="22" spans="1:11" x14ac:dyDescent="0.25">
      <c r="A22" s="34" t="s">
        <v>9</v>
      </c>
      <c r="B22" s="52">
        <f>23*100/25</f>
        <v>92</v>
      </c>
      <c r="C22" s="33">
        <f>45*100/50</f>
        <v>90</v>
      </c>
      <c r="D22" s="33">
        <v>88</v>
      </c>
      <c r="E22" s="38"/>
      <c r="G22" s="34" t="s">
        <v>9</v>
      </c>
      <c r="H22" s="33">
        <f>21*100/25</f>
        <v>84</v>
      </c>
      <c r="I22" s="33">
        <f>44*100/50</f>
        <v>88</v>
      </c>
      <c r="J22" s="52">
        <v>74</v>
      </c>
      <c r="K22" s="38"/>
    </row>
    <row r="23" spans="1:11" x14ac:dyDescent="0.25">
      <c r="A23" s="32" t="s">
        <v>10</v>
      </c>
      <c r="B23" s="11">
        <f>23*100/25</f>
        <v>92</v>
      </c>
      <c r="C23" s="11">
        <f>43*100/50</f>
        <v>86</v>
      </c>
      <c r="D23" s="11">
        <v>80</v>
      </c>
      <c r="E23" s="42"/>
      <c r="G23" s="32" t="s">
        <v>10</v>
      </c>
      <c r="H23" s="11">
        <f>18*100/25</f>
        <v>72</v>
      </c>
      <c r="I23" s="11">
        <f>40*100/50</f>
        <v>80</v>
      </c>
      <c r="J23" s="11">
        <v>76</v>
      </c>
      <c r="K23" s="42"/>
    </row>
    <row r="24" spans="1:11" x14ac:dyDescent="0.25">
      <c r="A24" s="32" t="s">
        <v>235</v>
      </c>
      <c r="B24" s="11">
        <v>64</v>
      </c>
      <c r="C24" s="11">
        <f>31*100/50</f>
        <v>62</v>
      </c>
      <c r="D24" s="11">
        <v>51</v>
      </c>
      <c r="E24" s="42"/>
      <c r="G24" s="32" t="s">
        <v>235</v>
      </c>
      <c r="H24" s="11">
        <f>14*100/25</f>
        <v>56</v>
      </c>
      <c r="I24" s="11">
        <f>31*100/50</f>
        <v>62</v>
      </c>
      <c r="J24" s="11">
        <v>55</v>
      </c>
      <c r="K24" s="42"/>
    </row>
    <row r="25" spans="1:11" x14ac:dyDescent="0.25">
      <c r="A25" s="43" t="s">
        <v>87</v>
      </c>
      <c r="B25" s="51">
        <f>23*100/25</f>
        <v>92</v>
      </c>
      <c r="C25" s="11">
        <f>44*100/50</f>
        <v>88</v>
      </c>
      <c r="D25" s="11">
        <v>83</v>
      </c>
      <c r="E25" s="42"/>
      <c r="G25" s="43" t="s">
        <v>87</v>
      </c>
      <c r="H25" s="11">
        <f>20*100/25</f>
        <v>80</v>
      </c>
      <c r="I25" s="11">
        <f>43*100/50</f>
        <v>86</v>
      </c>
      <c r="J25" s="51">
        <v>78</v>
      </c>
      <c r="K25" s="42"/>
    </row>
    <row r="26" spans="1:11" x14ac:dyDescent="0.25">
      <c r="A26" s="46"/>
      <c r="B26" s="40"/>
      <c r="C26" s="49"/>
      <c r="D26" s="49"/>
      <c r="E26" s="38"/>
      <c r="G26" s="46"/>
      <c r="H26" s="40"/>
      <c r="I26" s="49"/>
      <c r="J26" s="49"/>
      <c r="K26" s="38"/>
    </row>
    <row r="27" spans="1:11" x14ac:dyDescent="0.25">
      <c r="A27" s="46"/>
      <c r="B27" s="39"/>
      <c r="C27" s="38"/>
      <c r="D27" s="38"/>
      <c r="E27" s="47"/>
      <c r="G27" s="46"/>
      <c r="H27" s="39"/>
      <c r="I27" s="38"/>
      <c r="J27" s="38"/>
      <c r="K27" s="47"/>
    </row>
  </sheetData>
  <mergeCells count="8">
    <mergeCell ref="B19:D19"/>
    <mergeCell ref="B20:D20"/>
    <mergeCell ref="H9:J9"/>
    <mergeCell ref="H10:J10"/>
    <mergeCell ref="H19:J19"/>
    <mergeCell ref="H20:J20"/>
    <mergeCell ref="B10:D10"/>
    <mergeCell ref="B9:D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2"/>
  <sheetViews>
    <sheetView zoomScale="75" zoomScaleNormal="75" workbookViewId="0">
      <selection activeCell="M42" sqref="M42"/>
    </sheetView>
  </sheetViews>
  <sheetFormatPr defaultRowHeight="15" x14ac:dyDescent="0.25"/>
  <cols>
    <col min="1" max="1" width="17.5703125" customWidth="1"/>
    <col min="2" max="2" width="11.28515625" customWidth="1"/>
    <col min="3" max="3" width="9.7109375" customWidth="1"/>
    <col min="5" max="5" width="9.42578125" customWidth="1"/>
  </cols>
  <sheetData>
    <row r="1" spans="1:5" x14ac:dyDescent="0.25">
      <c r="A1" s="1" t="s">
        <v>1</v>
      </c>
    </row>
    <row r="2" spans="1:5" x14ac:dyDescent="0.25">
      <c r="A2" s="2" t="s">
        <v>2</v>
      </c>
    </row>
    <row r="5" spans="1:5" x14ac:dyDescent="0.25">
      <c r="A5" s="13" t="s">
        <v>45</v>
      </c>
      <c r="B5" s="13" t="s">
        <v>44</v>
      </c>
      <c r="C5" s="13" t="s">
        <v>9</v>
      </c>
      <c r="D5" s="13" t="s">
        <v>10</v>
      </c>
      <c r="E5" s="13" t="s">
        <v>11</v>
      </c>
    </row>
    <row r="6" spans="1:5" x14ac:dyDescent="0.25">
      <c r="A6" s="19" t="s">
        <v>18</v>
      </c>
      <c r="B6" s="20" t="s">
        <v>47</v>
      </c>
      <c r="C6" s="16">
        <v>61</v>
      </c>
      <c r="D6" s="16">
        <v>170</v>
      </c>
      <c r="E6" s="16">
        <v>161</v>
      </c>
    </row>
    <row r="7" spans="1:5" x14ac:dyDescent="0.25">
      <c r="A7" s="19" t="s">
        <v>19</v>
      </c>
      <c r="B7" s="20" t="s">
        <v>48</v>
      </c>
      <c r="C7" s="16">
        <v>1</v>
      </c>
      <c r="D7" s="16">
        <v>261</v>
      </c>
      <c r="E7" s="16">
        <v>149</v>
      </c>
    </row>
    <row r="8" spans="1:5" x14ac:dyDescent="0.25">
      <c r="A8" s="19" t="s">
        <v>20</v>
      </c>
      <c r="B8" s="20" t="s">
        <v>49</v>
      </c>
      <c r="C8" s="16">
        <v>107</v>
      </c>
      <c r="D8" s="16">
        <v>106</v>
      </c>
      <c r="E8" s="16">
        <v>85</v>
      </c>
    </row>
    <row r="9" spans="1:5" x14ac:dyDescent="0.25">
      <c r="A9" s="19" t="s">
        <v>21</v>
      </c>
      <c r="B9" s="20" t="s">
        <v>50</v>
      </c>
      <c r="C9" s="16">
        <v>43</v>
      </c>
      <c r="D9" s="16">
        <v>23</v>
      </c>
      <c r="E9" s="16">
        <v>34</v>
      </c>
    </row>
    <row r="10" spans="1:5" x14ac:dyDescent="0.25">
      <c r="A10" s="19" t="s">
        <v>22</v>
      </c>
      <c r="B10" s="20" t="s">
        <v>51</v>
      </c>
      <c r="C10" s="16">
        <v>27</v>
      </c>
      <c r="D10" s="16">
        <v>57</v>
      </c>
      <c r="E10" s="16">
        <v>183</v>
      </c>
    </row>
    <row r="11" spans="1:5" x14ac:dyDescent="0.25">
      <c r="A11" s="19" t="s">
        <v>23</v>
      </c>
      <c r="B11" s="20" t="s">
        <v>52</v>
      </c>
      <c r="C11" s="17">
        <v>12</v>
      </c>
      <c r="D11" s="17">
        <v>7</v>
      </c>
      <c r="E11" s="17">
        <v>8</v>
      </c>
    </row>
    <row r="12" spans="1:5" x14ac:dyDescent="0.25">
      <c r="A12" s="19" t="s">
        <v>24</v>
      </c>
      <c r="B12" s="20" t="s">
        <v>53</v>
      </c>
      <c r="C12" s="16">
        <v>36</v>
      </c>
      <c r="D12" s="16">
        <v>1</v>
      </c>
      <c r="E12" s="16">
        <v>92</v>
      </c>
    </row>
    <row r="13" spans="1:5" x14ac:dyDescent="0.25">
      <c r="A13" s="19" t="s">
        <v>25</v>
      </c>
      <c r="B13" s="20" t="s">
        <v>54</v>
      </c>
      <c r="C13" s="16">
        <v>59</v>
      </c>
      <c r="D13" s="16">
        <v>8</v>
      </c>
      <c r="E13" s="16">
        <v>3</v>
      </c>
    </row>
    <row r="14" spans="1:5" x14ac:dyDescent="0.25">
      <c r="A14" s="19" t="s">
        <v>26</v>
      </c>
      <c r="B14" s="20" t="s">
        <v>55</v>
      </c>
      <c r="C14" s="16">
        <v>106</v>
      </c>
      <c r="D14" s="16">
        <v>26</v>
      </c>
      <c r="E14" s="16">
        <v>31</v>
      </c>
    </row>
    <row r="15" spans="1:5" x14ac:dyDescent="0.25">
      <c r="A15" s="19" t="s">
        <v>27</v>
      </c>
      <c r="B15" s="20" t="s">
        <v>56</v>
      </c>
      <c r="C15" s="16">
        <v>7</v>
      </c>
      <c r="D15" s="16">
        <v>318</v>
      </c>
      <c r="E15" s="16">
        <v>69</v>
      </c>
    </row>
    <row r="16" spans="1:5" x14ac:dyDescent="0.25">
      <c r="A16" s="19" t="s">
        <v>28</v>
      </c>
      <c r="B16" s="20" t="s">
        <v>57</v>
      </c>
      <c r="C16" s="16">
        <v>16</v>
      </c>
      <c r="D16" s="16">
        <v>533</v>
      </c>
      <c r="E16" s="16">
        <v>73</v>
      </c>
    </row>
    <row r="17" spans="1:6" x14ac:dyDescent="0.25">
      <c r="A17" s="19" t="s">
        <v>29</v>
      </c>
      <c r="B17" s="20" t="s">
        <v>58</v>
      </c>
      <c r="C17" s="16">
        <v>18</v>
      </c>
      <c r="D17" s="16">
        <v>783</v>
      </c>
      <c r="E17" s="16">
        <v>62</v>
      </c>
    </row>
    <row r="18" spans="1:6" x14ac:dyDescent="0.25">
      <c r="A18" s="19" t="s">
        <v>30</v>
      </c>
      <c r="B18" s="20" t="s">
        <v>59</v>
      </c>
      <c r="C18" s="16">
        <v>85</v>
      </c>
      <c r="D18" s="16">
        <v>11</v>
      </c>
      <c r="E18" s="16">
        <v>13</v>
      </c>
    </row>
    <row r="19" spans="1:6" x14ac:dyDescent="0.25">
      <c r="A19" s="19" t="s">
        <v>31</v>
      </c>
      <c r="B19" s="20" t="s">
        <v>60</v>
      </c>
      <c r="C19" s="18">
        <v>6</v>
      </c>
      <c r="D19" s="18">
        <v>3</v>
      </c>
      <c r="E19" s="18">
        <v>4</v>
      </c>
      <c r="F19" t="s">
        <v>46</v>
      </c>
    </row>
    <row r="20" spans="1:6" x14ac:dyDescent="0.25">
      <c r="A20" s="19" t="s">
        <v>32</v>
      </c>
      <c r="B20" s="20" t="s">
        <v>61</v>
      </c>
      <c r="C20" s="16">
        <v>22</v>
      </c>
      <c r="D20" s="16">
        <v>32</v>
      </c>
      <c r="E20" s="16">
        <v>50</v>
      </c>
    </row>
    <row r="21" spans="1:6" x14ac:dyDescent="0.25">
      <c r="A21" s="19" t="s">
        <v>33</v>
      </c>
      <c r="B21" s="20" t="s">
        <v>62</v>
      </c>
      <c r="C21" s="16">
        <v>31</v>
      </c>
      <c r="D21" s="16">
        <v>122</v>
      </c>
      <c r="E21" s="16">
        <v>70</v>
      </c>
    </row>
    <row r="22" spans="1:6" x14ac:dyDescent="0.25">
      <c r="A22" s="19" t="s">
        <v>34</v>
      </c>
      <c r="B22" s="20" t="s">
        <v>63</v>
      </c>
      <c r="C22" s="16">
        <v>90</v>
      </c>
      <c r="D22" s="16">
        <v>117</v>
      </c>
      <c r="E22" s="16">
        <v>57</v>
      </c>
    </row>
    <row r="23" spans="1:6" x14ac:dyDescent="0.25">
      <c r="A23" s="19" t="s">
        <v>35</v>
      </c>
      <c r="B23" s="20" t="s">
        <v>64</v>
      </c>
      <c r="C23" s="17">
        <v>13</v>
      </c>
      <c r="D23" s="17">
        <v>13</v>
      </c>
      <c r="E23" s="17">
        <v>9</v>
      </c>
    </row>
    <row r="24" spans="1:6" x14ac:dyDescent="0.25">
      <c r="A24" s="19" t="s">
        <v>36</v>
      </c>
      <c r="B24" s="20" t="s">
        <v>65</v>
      </c>
      <c r="C24" s="16">
        <v>30</v>
      </c>
      <c r="D24" s="16">
        <v>5</v>
      </c>
      <c r="E24" s="16">
        <v>66</v>
      </c>
    </row>
    <row r="25" spans="1:6" x14ac:dyDescent="0.25">
      <c r="A25" s="19" t="s">
        <v>37</v>
      </c>
      <c r="B25" s="20" t="s">
        <v>66</v>
      </c>
      <c r="C25" s="17">
        <v>2</v>
      </c>
      <c r="D25" s="17">
        <v>2</v>
      </c>
      <c r="E25" s="17">
        <v>25</v>
      </c>
    </row>
    <row r="26" spans="1:6" x14ac:dyDescent="0.25">
      <c r="A26" s="19" t="s">
        <v>38</v>
      </c>
      <c r="B26" s="20" t="s">
        <v>67</v>
      </c>
      <c r="C26" s="16">
        <v>47</v>
      </c>
      <c r="D26" s="16">
        <v>36</v>
      </c>
      <c r="E26" s="16">
        <v>15</v>
      </c>
    </row>
    <row r="27" spans="1:6" x14ac:dyDescent="0.25">
      <c r="A27" s="19" t="s">
        <v>39</v>
      </c>
      <c r="B27" s="20" t="s">
        <v>68</v>
      </c>
      <c r="C27" s="16">
        <v>103</v>
      </c>
      <c r="D27" s="16">
        <v>254</v>
      </c>
      <c r="E27" s="16">
        <v>80</v>
      </c>
    </row>
    <row r="28" spans="1:6" x14ac:dyDescent="0.25">
      <c r="A28" s="19" t="s">
        <v>40</v>
      </c>
      <c r="B28" s="20" t="s">
        <v>69</v>
      </c>
      <c r="C28" s="16">
        <v>29</v>
      </c>
      <c r="D28" s="16">
        <v>20</v>
      </c>
      <c r="E28" s="16">
        <v>41</v>
      </c>
    </row>
    <row r="29" spans="1:6" x14ac:dyDescent="0.25">
      <c r="A29" s="19" t="s">
        <v>41</v>
      </c>
      <c r="B29" s="20" t="s">
        <v>70</v>
      </c>
      <c r="C29" s="16">
        <v>3</v>
      </c>
      <c r="D29" s="16">
        <v>127</v>
      </c>
      <c r="E29" s="16">
        <v>146</v>
      </c>
    </row>
    <row r="30" spans="1:6" x14ac:dyDescent="0.25">
      <c r="A30" s="19" t="s">
        <v>42</v>
      </c>
      <c r="B30" s="20" t="s">
        <v>71</v>
      </c>
      <c r="C30" s="16">
        <v>42</v>
      </c>
      <c r="D30" s="16">
        <v>14</v>
      </c>
      <c r="E30" s="16">
        <v>38</v>
      </c>
    </row>
    <row r="31" spans="1:6" x14ac:dyDescent="0.25">
      <c r="A31" s="19" t="s">
        <v>43</v>
      </c>
      <c r="B31" s="20" t="s">
        <v>72</v>
      </c>
      <c r="C31" s="16">
        <v>15</v>
      </c>
      <c r="D31" s="16">
        <v>309</v>
      </c>
      <c r="E31" s="16">
        <v>98</v>
      </c>
    </row>
    <row r="32" spans="1:6" x14ac:dyDescent="0.25">
      <c r="A32" s="15"/>
      <c r="B32" s="3"/>
      <c r="C32" s="3"/>
      <c r="D32" s="3"/>
      <c r="E32" s="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p5000_out2.5%</vt:lpstr>
      <vt:lpstr>p5000_out5%</vt:lpstr>
      <vt:lpstr>p5000_out10%</vt:lpstr>
      <vt:lpstr>p19688_out2.5%</vt:lpstr>
      <vt:lpstr>p19688_out5%</vt:lpstr>
      <vt:lpstr>p19688_out10%</vt:lpstr>
      <vt:lpstr>Summary</vt:lpstr>
      <vt:lpstr>Ranked_coefficients_by_method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Marta Lopes</dc:creator>
  <cp:lastModifiedBy>Marta Lopes</cp:lastModifiedBy>
  <dcterms:created xsi:type="dcterms:W3CDTF">2017-12-22T09:53:45Z</dcterms:created>
  <dcterms:modified xsi:type="dcterms:W3CDTF">2018-03-01T15:51:32Z</dcterms:modified>
</cp:coreProperties>
</file>