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0" yWindow="0" windowWidth="12000" windowHeight="5730"/>
  </bookViews>
  <sheets>
    <sheet name="TooBig" sheetId="1" r:id="rId1"/>
    <sheet name="Big" sheetId="2" r:id="rId2"/>
  </sheets>
  <definedNames>
    <definedName name="solver_adj" localSheetId="1" hidden="1">Big!$I$6:$L$50</definedName>
    <definedName name="solver_adj" localSheetId="0" hidden="1">TooBig!$I$6:$M$50</definedName>
    <definedName name="solver_cvg" localSheetId="1" hidden="1">0.0001</definedName>
    <definedName name="solver_cvg" localSheetId="0" hidden="1">0.0001</definedName>
    <definedName name="solver_drv" localSheetId="1" hidden="1">1</definedName>
    <definedName name="solver_drv" localSheetId="0" hidden="1">1</definedName>
    <definedName name="solver_eng" localSheetId="1" hidden="1">2</definedName>
    <definedName name="solver_eng" localSheetId="0" hidden="1">2</definedName>
    <definedName name="solver_est" localSheetId="1" hidden="1">1</definedName>
    <definedName name="solver_est" localSheetId="0" hidden="1">1</definedName>
    <definedName name="solver_itr" localSheetId="1" hidden="1">2147483647</definedName>
    <definedName name="solver_itr" localSheetId="0" hidden="1">2147483647</definedName>
    <definedName name="solver_lhs1" localSheetId="1" hidden="1">Big!$H$6:$H$50</definedName>
    <definedName name="solver_lhs1" localSheetId="0" hidden="1">TooBig!$H$6:$H$50</definedName>
    <definedName name="solver_lhs2" localSheetId="1" hidden="1">Big!$I$3:$L$3</definedName>
    <definedName name="solver_lhs2" localSheetId="0" hidden="1">TooBig!$I$3:$L$3</definedName>
    <definedName name="solver_lin" localSheetId="1" hidden="1">2</definedName>
    <definedName name="solver_mip" localSheetId="1" hidden="1">2147483647</definedName>
    <definedName name="solver_mip" localSheetId="0" hidden="1">2147483647</definedName>
    <definedName name="solver_mni" localSheetId="1" hidden="1">30</definedName>
    <definedName name="solver_mni" localSheetId="0" hidden="1">30</definedName>
    <definedName name="solver_mrt" localSheetId="1" hidden="1">0.075</definedName>
    <definedName name="solver_mrt" localSheetId="0" hidden="1">0.075</definedName>
    <definedName name="solver_msl" localSheetId="1" hidden="1">2</definedName>
    <definedName name="solver_msl" localSheetId="0" hidden="1">2</definedName>
    <definedName name="solver_neg" localSheetId="1" hidden="1">1</definedName>
    <definedName name="solver_neg" localSheetId="0" hidden="1">1</definedName>
    <definedName name="solver_nod" localSheetId="1" hidden="1">2147483647</definedName>
    <definedName name="solver_nod" localSheetId="0" hidden="1">2147483647</definedName>
    <definedName name="solver_num" localSheetId="1" hidden="1">2</definedName>
    <definedName name="solver_num" localSheetId="0" hidden="1">2</definedName>
    <definedName name="solver_nwt" localSheetId="1" hidden="1">1</definedName>
    <definedName name="solver_nwt" localSheetId="0" hidden="1">1</definedName>
    <definedName name="solver_opt" localSheetId="1" hidden="1">Big!$J$4</definedName>
    <definedName name="solver_opt" localSheetId="0" hidden="1">TooBig!$J$4</definedName>
    <definedName name="solver_pre" localSheetId="1" hidden="1">0.000001</definedName>
    <definedName name="solver_pre" localSheetId="0" hidden="1">0.000001</definedName>
    <definedName name="solver_rbv" localSheetId="1" hidden="1">1</definedName>
    <definedName name="solver_rbv" localSheetId="0" hidden="1">1</definedName>
    <definedName name="solver_rel1" localSheetId="1" hidden="1">2</definedName>
    <definedName name="solver_rel1" localSheetId="0" hidden="1">2</definedName>
    <definedName name="solver_rel2" localSheetId="1" hidden="1">2</definedName>
    <definedName name="solver_rel2" localSheetId="0" hidden="1">2</definedName>
    <definedName name="solver_rhs1" localSheetId="1" hidden="1">Big!$G$6:$G$50</definedName>
    <definedName name="solver_rhs1" localSheetId="0" hidden="1">TooBig!$G$6:$G$50</definedName>
    <definedName name="solver_rhs2" localSheetId="1" hidden="1">Big!$B$3:$E$3</definedName>
    <definedName name="solver_rhs2" localSheetId="0" hidden="1">TooBig!$B$3:$E$3</definedName>
    <definedName name="solver_rlx" localSheetId="1" hidden="1">2</definedName>
    <definedName name="solver_rlx" localSheetId="0" hidden="1">2</definedName>
    <definedName name="solver_rsd" localSheetId="1" hidden="1">0</definedName>
    <definedName name="solver_rsd" localSheetId="0" hidden="1">0</definedName>
    <definedName name="solver_scl" localSheetId="1" hidden="1">1</definedName>
    <definedName name="solver_scl" localSheetId="0" hidden="1">1</definedName>
    <definedName name="solver_sho" localSheetId="1" hidden="1">2</definedName>
    <definedName name="solver_sho" localSheetId="0" hidden="1">2</definedName>
    <definedName name="solver_ssz" localSheetId="1" hidden="1">100</definedName>
    <definedName name="solver_ssz" localSheetId="0" hidden="1">100</definedName>
    <definedName name="solver_tim" localSheetId="1" hidden="1">2147483647</definedName>
    <definedName name="solver_tim" localSheetId="0" hidden="1">2147483647</definedName>
    <definedName name="solver_tol" localSheetId="1" hidden="1">0.01</definedName>
    <definedName name="solver_tol" localSheetId="0" hidden="1">0.01</definedName>
    <definedName name="solver_typ" localSheetId="1" hidden="1">2</definedName>
    <definedName name="solver_typ" localSheetId="0" hidden="1">2</definedName>
    <definedName name="solver_val" localSheetId="1" hidden="1">0</definedName>
    <definedName name="solver_val" localSheetId="0" hidden="1">0</definedName>
    <definedName name="solver_ver" localSheetId="1" hidden="1">3</definedName>
    <definedName name="solver_ver" localSheetId="0" hidden="1">3</definedName>
  </definedNames>
  <calcPr calcId="162913"/>
</workbook>
</file>

<file path=xl/calcChain.xml><?xml version="1.0" encoding="utf-8"?>
<calcChain xmlns="http://schemas.openxmlformats.org/spreadsheetml/2006/main">
  <c r="L2" i="2" l="1"/>
  <c r="N7" i="2"/>
  <c r="N6" i="2"/>
  <c r="N4" i="2" a="1"/>
  <c r="N3" i="2"/>
  <c r="J4" i="2"/>
  <c r="N2" i="2" s="1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I5" i="2"/>
  <c r="C5" i="2"/>
  <c r="D5" i="2" s="1"/>
  <c r="G4" i="2"/>
  <c r="L3" i="2"/>
  <c r="K3" i="2"/>
  <c r="J3" i="2"/>
  <c r="I3" i="2"/>
  <c r="N5" i="2" s="1" a="1"/>
  <c r="G3" i="2"/>
  <c r="L1" i="2"/>
  <c r="L1" i="1"/>
  <c r="N7" i="1"/>
  <c r="N6" i="1"/>
  <c r="N3" i="1"/>
  <c r="K5" i="2" l="1"/>
  <c r="E5" i="2"/>
  <c r="L5" i="2" s="1"/>
  <c r="J5" i="2"/>
  <c r="N5" i="2"/>
  <c r="N4" i="2"/>
  <c r="F5" i="2"/>
  <c r="M3" i="1" l="1"/>
  <c r="L3" i="1"/>
  <c r="K3" i="1"/>
  <c r="J3" i="1"/>
  <c r="I3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J4" i="1"/>
  <c r="N2" i="1" s="1"/>
  <c r="I5" i="1"/>
  <c r="G3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C5" i="1"/>
  <c r="D5" i="1" s="1"/>
  <c r="E5" i="1" l="1"/>
  <c r="K5" i="1"/>
  <c r="J5" i="1"/>
  <c r="N4" i="1"/>
  <c r="N4" i="1" a="1"/>
  <c r="N5" i="1" a="1"/>
  <c r="N5" i="1" s="1"/>
  <c r="G4" i="1"/>
  <c r="F5" i="1" l="1"/>
  <c r="M5" i="1" s="1"/>
  <c r="L5" i="1"/>
</calcChain>
</file>

<file path=xl/sharedStrings.xml><?xml version="1.0" encoding="utf-8"?>
<sst xmlns="http://schemas.openxmlformats.org/spreadsheetml/2006/main" count="125" uniqueCount="13">
  <si>
    <t>A Transportation Problem</t>
  </si>
  <si>
    <t>Demand</t>
  </si>
  <si>
    <t>Supply</t>
  </si>
  <si>
    <t>Total demand:</t>
  </si>
  <si>
    <t>Total supply:</t>
  </si>
  <si>
    <t>*</t>
  </si>
  <si>
    <t>C</t>
  </si>
  <si>
    <t>X</t>
  </si>
  <si>
    <r>
      <rPr>
        <i/>
        <sz val="10"/>
        <color theme="1"/>
        <rFont val="Times New Roman"/>
        <family val="1"/>
      </rPr>
      <t>z</t>
    </r>
    <r>
      <rPr>
        <b/>
        <vertAlign val="subscript"/>
        <sz val="10"/>
        <color theme="1"/>
        <rFont val="Times New Roman"/>
        <family val="1"/>
      </rPr>
      <t>min</t>
    </r>
    <r>
      <rPr>
        <sz val="10"/>
        <color theme="1"/>
        <rFont val="Times New Roman"/>
        <family val="1"/>
      </rPr>
      <t xml:space="preserve"> =</t>
    </r>
  </si>
  <si>
    <t>Solver model</t>
  </si>
  <si>
    <t>Variables: =COUNT($I$6:$M$50)</t>
  </si>
  <si>
    <r>
      <rPr>
        <i/>
        <sz val="10"/>
        <color theme="1"/>
        <rFont val="Times New Roman"/>
        <family val="1"/>
      </rPr>
      <t>m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</t>
    </r>
  </si>
  <si>
    <r>
      <t xml:space="preserve">(-1) </t>
    </r>
    <r>
      <rPr>
        <sz val="10"/>
        <color theme="1"/>
        <rFont val="Wingdings"/>
        <charset val="2"/>
      </rPr>
      <t>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</si>
</sst>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0"/>
      <name val="Arial Narrow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sz val="10"/>
      <color theme="1"/>
      <name val="Wingdings"/>
      <charset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4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1" xfId="0" applyBorder="1"/>
    <xf numFmtId="0" fontId="0" fillId="5" borderId="0" xfId="0" applyFill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0" fontId="0" fillId="4" borderId="3" xfId="0" applyFill="1" applyBorder="1"/>
    <xf numFmtId="0" fontId="0" fillId="4" borderId="6" xfId="0" applyFill="1" applyBorder="1"/>
    <xf numFmtId="0" fontId="0" fillId="4" borderId="8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6" borderId="0" xfId="0" applyFill="1"/>
    <xf numFmtId="0" fontId="0" fillId="4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zoomScaleNormal="100" workbookViewId="0"/>
  </sheetViews>
  <sheetFormatPr defaultColWidth="7.83203125" defaultRowHeight="12.75" x14ac:dyDescent="0.2"/>
  <cols>
    <col min="1" max="1" width="9.33203125" customWidth="1"/>
    <col min="10" max="10" width="7.83203125" customWidth="1"/>
  </cols>
  <sheetData>
    <row r="1" spans="1:16" ht="14.25" thickBot="1" x14ac:dyDescent="0.3">
      <c r="A1" s="2">
        <v>42817</v>
      </c>
      <c r="C1" s="1" t="s">
        <v>0</v>
      </c>
      <c r="K1" s="7" t="s">
        <v>10</v>
      </c>
      <c r="L1" s="16">
        <f>COUNT($I$6:$M$50)</f>
        <v>225</v>
      </c>
      <c r="N1" s="3" t="s">
        <v>9</v>
      </c>
      <c r="O1" s="10"/>
      <c r="P1" t="s">
        <v>5</v>
      </c>
    </row>
    <row r="2" spans="1:16" x14ac:dyDescent="0.2">
      <c r="G2" s="7" t="s">
        <v>4</v>
      </c>
      <c r="N2" s="27">
        <f>MIN($J$4)</f>
        <v>119.28082090238676</v>
      </c>
      <c r="O2" s="10"/>
      <c r="P2" t="s">
        <v>5</v>
      </c>
    </row>
    <row r="3" spans="1:16" ht="13.5" thickBot="1" x14ac:dyDescent="0.25">
      <c r="B3" s="9">
        <v>457</v>
      </c>
      <c r="C3" s="9">
        <v>497</v>
      </c>
      <c r="D3" s="9">
        <v>441</v>
      </c>
      <c r="E3" s="9">
        <v>471</v>
      </c>
      <c r="F3" s="9">
        <v>487</v>
      </c>
      <c r="G3" s="8">
        <f>SUM(B3:F3)</f>
        <v>2353</v>
      </c>
      <c r="I3" s="23">
        <f>SUM(I6:I50)</f>
        <v>45</v>
      </c>
      <c r="J3" s="26">
        <f t="shared" ref="J3:M3" si="0">SUM(J6:J50)</f>
        <v>45</v>
      </c>
      <c r="K3" s="24">
        <f t="shared" si="0"/>
        <v>45</v>
      </c>
      <c r="L3" s="24">
        <f t="shared" si="0"/>
        <v>45</v>
      </c>
      <c r="M3" s="25">
        <f t="shared" si="0"/>
        <v>45</v>
      </c>
      <c r="N3" s="27">
        <f>COUNT($I$6:$M$50)</f>
        <v>225</v>
      </c>
      <c r="O3" s="10"/>
    </row>
    <row r="4" spans="1:16" ht="15" thickBot="1" x14ac:dyDescent="0.3">
      <c r="A4" s="12" t="s">
        <v>6</v>
      </c>
      <c r="B4" t="s">
        <v>2</v>
      </c>
      <c r="F4" s="7" t="s">
        <v>3</v>
      </c>
      <c r="G4" s="8">
        <f>SUM(G6:G50)</f>
        <v>2353</v>
      </c>
      <c r="H4" s="14" t="s">
        <v>7</v>
      </c>
      <c r="I4" s="15" t="s">
        <v>8</v>
      </c>
      <c r="J4" s="16">
        <f>SUMPRODUCT(B6:F50,I6:M50)</f>
        <v>119.28082090238676</v>
      </c>
      <c r="N4" s="27" t="b">
        <f t="array" ref="N4">$H$6:$H$50=$G$6:$G$50</f>
        <v>0</v>
      </c>
      <c r="O4" s="10"/>
      <c r="P4" t="s">
        <v>5</v>
      </c>
    </row>
    <row r="5" spans="1:16" x14ac:dyDescent="0.2">
      <c r="A5" t="s">
        <v>1</v>
      </c>
      <c r="B5" s="4">
        <v>1</v>
      </c>
      <c r="C5" s="4">
        <f>B5+1</f>
        <v>2</v>
      </c>
      <c r="D5" s="4">
        <f t="shared" ref="D5:F5" si="1">C5+1</f>
        <v>3</v>
      </c>
      <c r="E5" s="4">
        <f t="shared" si="1"/>
        <v>4</v>
      </c>
      <c r="F5" s="4">
        <f t="shared" si="1"/>
        <v>5</v>
      </c>
      <c r="I5" s="4">
        <f>B5</f>
        <v>1</v>
      </c>
      <c r="J5" s="4">
        <f t="shared" ref="J5:M5" si="2">C5</f>
        <v>2</v>
      </c>
      <c r="K5" s="4">
        <f t="shared" si="2"/>
        <v>3</v>
      </c>
      <c r="L5" s="4">
        <f t="shared" si="2"/>
        <v>4</v>
      </c>
      <c r="M5" s="4">
        <f t="shared" si="2"/>
        <v>5</v>
      </c>
      <c r="N5" s="27" t="b">
        <f t="array" ref="N5">$I$3:$L$3=$B$3:$E$3</f>
        <v>0</v>
      </c>
      <c r="O5" s="13"/>
      <c r="P5" t="s">
        <v>5</v>
      </c>
    </row>
    <row r="6" spans="1:16" x14ac:dyDescent="0.2">
      <c r="A6" s="4">
        <v>1</v>
      </c>
      <c r="B6" s="5">
        <v>0.87253803609283631</v>
      </c>
      <c r="C6" s="5">
        <v>0.7178093986514742</v>
      </c>
      <c r="D6" s="5">
        <v>0.51838590943631024</v>
      </c>
      <c r="E6" s="5">
        <v>0.95036632075399707</v>
      </c>
      <c r="F6" s="5">
        <v>0.12512398827738602</v>
      </c>
      <c r="G6" s="6">
        <v>30</v>
      </c>
      <c r="H6" s="17">
        <f>SUM(I6:M6)</f>
        <v>5</v>
      </c>
      <c r="I6" s="28">
        <v>1</v>
      </c>
      <c r="J6" s="26">
        <v>1</v>
      </c>
      <c r="K6" s="26">
        <v>1</v>
      </c>
      <c r="L6" s="26">
        <v>1</v>
      </c>
      <c r="M6" s="29">
        <v>1</v>
      </c>
      <c r="N6" s="27">
        <f>{32767;32767;0.000001;0.01;TRUE;FALSE;TRUE;1;1;1;0.0001;TRUE}</f>
        <v>32767</v>
      </c>
      <c r="O6" s="13"/>
      <c r="P6" t="s">
        <v>5</v>
      </c>
    </row>
    <row r="7" spans="1:16" x14ac:dyDescent="0.2">
      <c r="A7" s="4">
        <f>$A6+1</f>
        <v>2</v>
      </c>
      <c r="B7" s="5">
        <v>0.6921538575690046</v>
      </c>
      <c r="C7" s="5">
        <v>0.33447074563187584</v>
      </c>
      <c r="D7" s="5">
        <v>0.16454017792897502</v>
      </c>
      <c r="E7" s="5">
        <v>0.1847553208258953</v>
      </c>
      <c r="F7" s="5">
        <v>0.8216536349197251</v>
      </c>
      <c r="G7" s="6">
        <v>60</v>
      </c>
      <c r="H7" s="18">
        <f t="shared" ref="H7:H50" si="3">SUM(I7:M7)</f>
        <v>5</v>
      </c>
      <c r="I7" s="31">
        <v>1</v>
      </c>
      <c r="J7" s="30">
        <v>1</v>
      </c>
      <c r="K7" s="30">
        <v>1</v>
      </c>
      <c r="L7" s="30">
        <v>1</v>
      </c>
      <c r="M7" s="32">
        <v>1</v>
      </c>
      <c r="N7" s="27">
        <f>{0;0;2;100;0;FALSE;TRUE;0.075;0;0;FALSE;30}</f>
        <v>0</v>
      </c>
      <c r="O7" s="13"/>
      <c r="P7" t="s">
        <v>5</v>
      </c>
    </row>
    <row r="8" spans="1:16" x14ac:dyDescent="0.2">
      <c r="A8" s="4">
        <f>$A7+1</f>
        <v>3</v>
      </c>
      <c r="B8" s="5">
        <v>0.77691676070987259</v>
      </c>
      <c r="C8" s="5">
        <v>6.2110123236049253E-2</v>
      </c>
      <c r="D8" s="5">
        <v>0.78684107168429518</v>
      </c>
      <c r="E8" s="5">
        <v>0.14902489441088496</v>
      </c>
      <c r="F8" s="5">
        <v>0.46075529602086607</v>
      </c>
      <c r="G8" s="6">
        <v>68</v>
      </c>
      <c r="H8" s="18">
        <f t="shared" si="3"/>
        <v>5</v>
      </c>
      <c r="I8" s="31">
        <v>1</v>
      </c>
      <c r="J8" s="30">
        <v>1</v>
      </c>
      <c r="K8" s="30">
        <v>1</v>
      </c>
      <c r="L8" s="30">
        <v>1</v>
      </c>
      <c r="M8" s="32">
        <v>1</v>
      </c>
      <c r="O8" s="13"/>
      <c r="P8" t="s">
        <v>5</v>
      </c>
    </row>
    <row r="9" spans="1:16" x14ac:dyDescent="0.2">
      <c r="A9" s="4">
        <f t="shared" ref="A9:A50" si="4">$A8+1</f>
        <v>4</v>
      </c>
      <c r="B9" s="5">
        <v>0.112178359242185</v>
      </c>
      <c r="C9" s="5">
        <v>0.90509445009188816</v>
      </c>
      <c r="D9" s="5">
        <v>0.69085771786825401</v>
      </c>
      <c r="E9" s="5">
        <v>0.46426620735394697</v>
      </c>
      <c r="F9" s="5">
        <v>0.84957934301288218</v>
      </c>
      <c r="G9" s="6">
        <v>48</v>
      </c>
      <c r="H9" s="18">
        <f t="shared" si="3"/>
        <v>5</v>
      </c>
      <c r="I9" s="31">
        <v>1</v>
      </c>
      <c r="J9" s="30">
        <v>1</v>
      </c>
      <c r="K9" s="30">
        <v>1</v>
      </c>
      <c r="L9" s="30">
        <v>1</v>
      </c>
      <c r="M9" s="32">
        <v>1</v>
      </c>
      <c r="O9" s="13"/>
      <c r="P9" t="s">
        <v>5</v>
      </c>
    </row>
    <row r="10" spans="1:16" x14ac:dyDescent="0.2">
      <c r="A10" s="4">
        <f t="shared" si="4"/>
        <v>5</v>
      </c>
      <c r="B10" s="5">
        <v>0.67101233805291527</v>
      </c>
      <c r="C10" s="5">
        <v>0.64927369587418826</v>
      </c>
      <c r="D10" s="5">
        <v>0.59841657782624691</v>
      </c>
      <c r="E10" s="5">
        <v>0.86274019680664604</v>
      </c>
      <c r="F10" s="5">
        <v>0.15856252108112934</v>
      </c>
      <c r="G10" s="6">
        <v>19</v>
      </c>
      <c r="H10" s="18">
        <f t="shared" si="3"/>
        <v>5</v>
      </c>
      <c r="I10" s="31">
        <v>1</v>
      </c>
      <c r="J10" s="30">
        <v>1</v>
      </c>
      <c r="K10" s="30">
        <v>1</v>
      </c>
      <c r="L10" s="30">
        <v>1</v>
      </c>
      <c r="M10" s="32">
        <v>1</v>
      </c>
      <c r="O10" s="13"/>
      <c r="P10" t="s">
        <v>5</v>
      </c>
    </row>
    <row r="11" spans="1:16" x14ac:dyDescent="0.2">
      <c r="A11" s="4">
        <f t="shared" si="4"/>
        <v>6</v>
      </c>
      <c r="B11" s="5">
        <v>0.65017325020150241</v>
      </c>
      <c r="C11" s="5">
        <v>0.50438636728224839</v>
      </c>
      <c r="D11" s="5">
        <v>0.49592505319878366</v>
      </c>
      <c r="E11" s="5">
        <v>0.55679532453385405</v>
      </c>
      <c r="F11" s="5">
        <v>0.60381702525848391</v>
      </c>
      <c r="G11" s="6">
        <v>18</v>
      </c>
      <c r="H11" s="18">
        <f t="shared" si="3"/>
        <v>5</v>
      </c>
      <c r="I11" s="31">
        <v>1</v>
      </c>
      <c r="J11" s="30">
        <v>1</v>
      </c>
      <c r="K11" s="30">
        <v>1</v>
      </c>
      <c r="L11" s="30">
        <v>1</v>
      </c>
      <c r="M11" s="32">
        <v>1</v>
      </c>
      <c r="O11" s="13"/>
      <c r="P11" t="s">
        <v>5</v>
      </c>
    </row>
    <row r="12" spans="1:16" x14ac:dyDescent="0.2">
      <c r="A12" s="4">
        <f t="shared" si="4"/>
        <v>7</v>
      </c>
      <c r="B12" s="5">
        <v>0.51469156886678735</v>
      </c>
      <c r="C12" s="5">
        <v>0.86733910599090935</v>
      </c>
      <c r="D12" s="5">
        <v>0.70399891823658378</v>
      </c>
      <c r="E12" s="5">
        <v>0.3489080131112452</v>
      </c>
      <c r="F12" s="5">
        <v>0.32023979546220926</v>
      </c>
      <c r="G12" s="6">
        <v>46</v>
      </c>
      <c r="H12" s="18">
        <f t="shared" si="3"/>
        <v>5</v>
      </c>
      <c r="I12" s="31">
        <v>1</v>
      </c>
      <c r="J12" s="30">
        <v>1</v>
      </c>
      <c r="K12" s="30">
        <v>1</v>
      </c>
      <c r="L12" s="30">
        <v>1</v>
      </c>
      <c r="M12" s="32">
        <v>1</v>
      </c>
      <c r="O12" s="13"/>
      <c r="P12" t="s">
        <v>5</v>
      </c>
    </row>
    <row r="13" spans="1:16" x14ac:dyDescent="0.2">
      <c r="A13" s="4">
        <f t="shared" si="4"/>
        <v>8</v>
      </c>
      <c r="B13" s="5">
        <v>7.0252174418808599E-2</v>
      </c>
      <c r="C13" s="5">
        <v>0.34022995447530002</v>
      </c>
      <c r="D13" s="5">
        <v>0.13080222525291496</v>
      </c>
      <c r="E13" s="5">
        <v>0.47425716900018999</v>
      </c>
      <c r="F13" s="5">
        <v>0.50084630026536081</v>
      </c>
      <c r="G13" s="6">
        <v>48</v>
      </c>
      <c r="H13" s="18">
        <f t="shared" si="3"/>
        <v>5</v>
      </c>
      <c r="I13" s="31">
        <v>1</v>
      </c>
      <c r="J13" s="30">
        <v>1</v>
      </c>
      <c r="K13" s="30">
        <v>1</v>
      </c>
      <c r="L13" s="30">
        <v>1</v>
      </c>
      <c r="M13" s="32">
        <v>1</v>
      </c>
      <c r="O13" s="13"/>
      <c r="P13" t="s">
        <v>5</v>
      </c>
    </row>
    <row r="14" spans="1:16" x14ac:dyDescent="0.2">
      <c r="A14" s="4">
        <f t="shared" si="4"/>
        <v>9</v>
      </c>
      <c r="B14" s="5">
        <v>0.95648299739175846</v>
      </c>
      <c r="C14" s="5">
        <v>1.4252739677408588E-2</v>
      </c>
      <c r="D14" s="5">
        <v>0.81652775406263278</v>
      </c>
      <c r="E14" s="5">
        <v>0.40174755886023195</v>
      </c>
      <c r="F14" s="5">
        <v>0.64973517962681249</v>
      </c>
      <c r="G14" s="6">
        <v>37</v>
      </c>
      <c r="H14" s="18">
        <f t="shared" si="3"/>
        <v>5</v>
      </c>
      <c r="I14" s="31">
        <v>1</v>
      </c>
      <c r="J14" s="30">
        <v>1</v>
      </c>
      <c r="K14" s="30">
        <v>1</v>
      </c>
      <c r="L14" s="30">
        <v>1</v>
      </c>
      <c r="M14" s="32">
        <v>1</v>
      </c>
      <c r="O14" s="13"/>
      <c r="P14" t="s">
        <v>5</v>
      </c>
    </row>
    <row r="15" spans="1:16" x14ac:dyDescent="0.2">
      <c r="A15" s="4">
        <f t="shared" si="4"/>
        <v>10</v>
      </c>
      <c r="B15" s="5">
        <v>0.7855939503917434</v>
      </c>
      <c r="C15" s="5">
        <v>0.35283053537555198</v>
      </c>
      <c r="D15" s="5">
        <v>0.80908940342521707</v>
      </c>
      <c r="E15" s="5">
        <v>0.26775674981458741</v>
      </c>
      <c r="F15" s="5">
        <v>0.58540357451687042</v>
      </c>
      <c r="G15" s="6">
        <v>90</v>
      </c>
      <c r="H15" s="18">
        <f t="shared" si="3"/>
        <v>5</v>
      </c>
      <c r="I15" s="31">
        <v>1</v>
      </c>
      <c r="J15" s="30">
        <v>1</v>
      </c>
      <c r="K15" s="30">
        <v>1</v>
      </c>
      <c r="L15" s="30">
        <v>1</v>
      </c>
      <c r="M15" s="32">
        <v>1</v>
      </c>
      <c r="O15" s="13"/>
      <c r="P15" t="s">
        <v>5</v>
      </c>
    </row>
    <row r="16" spans="1:16" x14ac:dyDescent="0.2">
      <c r="A16" s="4">
        <f t="shared" si="4"/>
        <v>11</v>
      </c>
      <c r="B16" s="5">
        <v>0.70449572224327683</v>
      </c>
      <c r="C16" s="5">
        <v>0.66517728686096766</v>
      </c>
      <c r="D16" s="5">
        <v>0.96861818246135734</v>
      </c>
      <c r="E16" s="5">
        <v>0.48790613058970966</v>
      </c>
      <c r="F16" s="5">
        <v>0.33635864440405183</v>
      </c>
      <c r="G16" s="6">
        <v>88</v>
      </c>
      <c r="H16" s="18">
        <f t="shared" si="3"/>
        <v>5</v>
      </c>
      <c r="I16" s="31">
        <v>1</v>
      </c>
      <c r="J16" s="30">
        <v>1</v>
      </c>
      <c r="K16" s="30">
        <v>1</v>
      </c>
      <c r="L16" s="30">
        <v>1</v>
      </c>
      <c r="M16" s="32">
        <v>1</v>
      </c>
      <c r="O16" s="13"/>
      <c r="P16" t="s">
        <v>5</v>
      </c>
    </row>
    <row r="17" spans="1:16" x14ac:dyDescent="0.2">
      <c r="A17" s="4">
        <f t="shared" si="4"/>
        <v>12</v>
      </c>
      <c r="B17" s="5">
        <v>0.68069416014216577</v>
      </c>
      <c r="C17" s="5">
        <v>0.3100051653123671</v>
      </c>
      <c r="D17" s="5">
        <v>0.24923749232609516</v>
      </c>
      <c r="E17" s="5">
        <v>0.82078869724341275</v>
      </c>
      <c r="F17" s="5">
        <v>0.70744111428264045</v>
      </c>
      <c r="G17" s="6">
        <v>63</v>
      </c>
      <c r="H17" s="18">
        <f t="shared" si="3"/>
        <v>5</v>
      </c>
      <c r="I17" s="31">
        <v>1</v>
      </c>
      <c r="J17" s="30">
        <v>1</v>
      </c>
      <c r="K17" s="30">
        <v>1</v>
      </c>
      <c r="L17" s="30">
        <v>1</v>
      </c>
      <c r="M17" s="32">
        <v>1</v>
      </c>
      <c r="O17" s="13"/>
      <c r="P17" t="s">
        <v>5</v>
      </c>
    </row>
    <row r="18" spans="1:16" x14ac:dyDescent="0.2">
      <c r="A18" s="4">
        <f t="shared" si="4"/>
        <v>13</v>
      </c>
      <c r="B18" s="5">
        <v>0.86824800821145198</v>
      </c>
      <c r="C18" s="5">
        <v>0.22610496940531166</v>
      </c>
      <c r="D18" s="5">
        <v>0.75631373998995932</v>
      </c>
      <c r="E18" s="5">
        <v>0.4743388557801369</v>
      </c>
      <c r="F18" s="5">
        <v>0.35834629422390629</v>
      </c>
      <c r="G18" s="6">
        <v>77</v>
      </c>
      <c r="H18" s="18">
        <f t="shared" si="3"/>
        <v>5</v>
      </c>
      <c r="I18" s="31">
        <v>1</v>
      </c>
      <c r="J18" s="30">
        <v>1</v>
      </c>
      <c r="K18" s="30">
        <v>1</v>
      </c>
      <c r="L18" s="30">
        <v>1</v>
      </c>
      <c r="M18" s="32">
        <v>1</v>
      </c>
      <c r="O18" s="13"/>
      <c r="P18" t="s">
        <v>5</v>
      </c>
    </row>
    <row r="19" spans="1:16" x14ac:dyDescent="0.2">
      <c r="A19" s="4">
        <f t="shared" si="4"/>
        <v>14</v>
      </c>
      <c r="B19" s="5">
        <v>0.58498570110856707</v>
      </c>
      <c r="C19" s="5">
        <v>0.63944320047497227</v>
      </c>
      <c r="D19" s="5">
        <v>0.89387941755819267</v>
      </c>
      <c r="E19" s="5">
        <v>0.85349095595890567</v>
      </c>
      <c r="F19" s="5">
        <v>0.10043646015094243</v>
      </c>
      <c r="G19" s="6">
        <v>40</v>
      </c>
      <c r="H19" s="18">
        <f t="shared" si="3"/>
        <v>5</v>
      </c>
      <c r="I19" s="31">
        <v>1</v>
      </c>
      <c r="J19" s="30">
        <v>1</v>
      </c>
      <c r="K19" s="30">
        <v>1</v>
      </c>
      <c r="L19" s="30">
        <v>1</v>
      </c>
      <c r="M19" s="32">
        <v>1</v>
      </c>
      <c r="O19" s="13"/>
      <c r="P19" t="s">
        <v>5</v>
      </c>
    </row>
    <row r="20" spans="1:16" x14ac:dyDescent="0.2">
      <c r="A20" s="4">
        <f t="shared" si="4"/>
        <v>15</v>
      </c>
      <c r="B20" s="5">
        <v>6.5750646047307959E-2</v>
      </c>
      <c r="C20" s="5">
        <v>0.3604954579552343</v>
      </c>
      <c r="D20" s="5">
        <v>0.76221066520721015</v>
      </c>
      <c r="E20" s="5">
        <v>0.19953723982152483</v>
      </c>
      <c r="F20" s="5">
        <v>0.51228772219651941</v>
      </c>
      <c r="G20" s="6">
        <v>75</v>
      </c>
      <c r="H20" s="18">
        <f t="shared" si="3"/>
        <v>5</v>
      </c>
      <c r="I20" s="31">
        <v>1</v>
      </c>
      <c r="J20" s="30">
        <v>1</v>
      </c>
      <c r="K20" s="30">
        <v>1</v>
      </c>
      <c r="L20" s="30">
        <v>1</v>
      </c>
      <c r="M20" s="32">
        <v>1</v>
      </c>
      <c r="O20" s="13"/>
      <c r="P20" t="s">
        <v>5</v>
      </c>
    </row>
    <row r="21" spans="1:16" x14ac:dyDescent="0.2">
      <c r="A21" s="4">
        <f t="shared" si="4"/>
        <v>16</v>
      </c>
      <c r="B21" s="5">
        <v>0.51473719491291359</v>
      </c>
      <c r="C21" s="5">
        <v>0.80186485329102808</v>
      </c>
      <c r="D21" s="5">
        <v>0.88554285910212682</v>
      </c>
      <c r="E21" s="5">
        <v>0.34333375744814432</v>
      </c>
      <c r="F21" s="5">
        <v>0.26179029266382714</v>
      </c>
      <c r="G21" s="6">
        <v>50</v>
      </c>
      <c r="H21" s="18">
        <f t="shared" si="3"/>
        <v>5</v>
      </c>
      <c r="I21" s="31">
        <v>1</v>
      </c>
      <c r="J21" s="30">
        <v>1</v>
      </c>
      <c r="K21" s="30">
        <v>1</v>
      </c>
      <c r="L21" s="30">
        <v>1</v>
      </c>
      <c r="M21" s="32">
        <v>1</v>
      </c>
      <c r="O21" s="13"/>
      <c r="P21" t="s">
        <v>5</v>
      </c>
    </row>
    <row r="22" spans="1:16" x14ac:dyDescent="0.2">
      <c r="A22" s="4">
        <f t="shared" si="4"/>
        <v>17</v>
      </c>
      <c r="B22" s="5">
        <v>0.2408005383727182</v>
      </c>
      <c r="C22" s="5">
        <v>0.67385757956172365</v>
      </c>
      <c r="D22" s="5">
        <v>0.87969424696348453</v>
      </c>
      <c r="E22" s="5">
        <v>0.82069505932128251</v>
      </c>
      <c r="F22" s="5">
        <v>0.6701955777530092</v>
      </c>
      <c r="G22" s="6">
        <v>69</v>
      </c>
      <c r="H22" s="18">
        <f t="shared" si="3"/>
        <v>5</v>
      </c>
      <c r="I22" s="31">
        <v>1</v>
      </c>
      <c r="J22" s="30">
        <v>1</v>
      </c>
      <c r="K22" s="30">
        <v>1</v>
      </c>
      <c r="L22" s="30">
        <v>1</v>
      </c>
      <c r="M22" s="32">
        <v>1</v>
      </c>
      <c r="O22" s="13"/>
      <c r="P22" t="s">
        <v>5</v>
      </c>
    </row>
    <row r="23" spans="1:16" x14ac:dyDescent="0.2">
      <c r="A23" s="4">
        <f t="shared" si="4"/>
        <v>18</v>
      </c>
      <c r="B23" s="5">
        <v>0.45005043096291786</v>
      </c>
      <c r="C23" s="5">
        <v>0.64481644755823408</v>
      </c>
      <c r="D23" s="5">
        <v>0.82035088508225873</v>
      </c>
      <c r="E23" s="5">
        <v>0.89089668032811997</v>
      </c>
      <c r="F23" s="5">
        <v>0.50643772249135843</v>
      </c>
      <c r="G23" s="6">
        <v>21</v>
      </c>
      <c r="H23" s="18">
        <f t="shared" si="3"/>
        <v>5</v>
      </c>
      <c r="I23" s="31">
        <v>1</v>
      </c>
      <c r="J23" s="30">
        <v>1</v>
      </c>
      <c r="K23" s="30">
        <v>1</v>
      </c>
      <c r="L23" s="30">
        <v>1</v>
      </c>
      <c r="M23" s="32">
        <v>1</v>
      </c>
      <c r="O23" s="13"/>
      <c r="P23" t="s">
        <v>5</v>
      </c>
    </row>
    <row r="24" spans="1:16" x14ac:dyDescent="0.2">
      <c r="A24" s="4">
        <f t="shared" si="4"/>
        <v>19</v>
      </c>
      <c r="B24" s="5">
        <v>0.29289123429899511</v>
      </c>
      <c r="C24" s="5">
        <v>0.89600190167871441</v>
      </c>
      <c r="D24" s="5">
        <v>1.9817687673795992E-2</v>
      </c>
      <c r="E24" s="5">
        <v>0.86285621157107117</v>
      </c>
      <c r="F24" s="5">
        <v>0.729463656320261</v>
      </c>
      <c r="G24" s="6">
        <v>20</v>
      </c>
      <c r="H24" s="18">
        <f t="shared" si="3"/>
        <v>5</v>
      </c>
      <c r="I24" s="31">
        <v>1</v>
      </c>
      <c r="J24" s="30">
        <v>1</v>
      </c>
      <c r="K24" s="30">
        <v>1</v>
      </c>
      <c r="L24" s="30">
        <v>1</v>
      </c>
      <c r="M24" s="32">
        <v>1</v>
      </c>
      <c r="O24" s="13"/>
      <c r="P24" t="s">
        <v>5</v>
      </c>
    </row>
    <row r="25" spans="1:16" x14ac:dyDescent="0.2">
      <c r="A25" s="4">
        <f t="shared" si="4"/>
        <v>20</v>
      </c>
      <c r="B25" s="5">
        <v>0.4802748075931218</v>
      </c>
      <c r="C25" s="5">
        <v>0.56549036767473226</v>
      </c>
      <c r="D25" s="5">
        <v>0.25538033223438683</v>
      </c>
      <c r="E25" s="5">
        <v>0.39676127660289684</v>
      </c>
      <c r="F25" s="5">
        <v>0.24269120858080306</v>
      </c>
      <c r="G25" s="6">
        <v>84</v>
      </c>
      <c r="H25" s="18">
        <f t="shared" si="3"/>
        <v>5</v>
      </c>
      <c r="I25" s="31">
        <v>1</v>
      </c>
      <c r="J25" s="30">
        <v>1</v>
      </c>
      <c r="K25" s="30">
        <v>1</v>
      </c>
      <c r="L25" s="30">
        <v>1</v>
      </c>
      <c r="M25" s="32">
        <v>1</v>
      </c>
      <c r="O25" s="13"/>
      <c r="P25" t="s">
        <v>5</v>
      </c>
    </row>
    <row r="26" spans="1:16" x14ac:dyDescent="0.2">
      <c r="A26" s="4">
        <f t="shared" si="4"/>
        <v>21</v>
      </c>
      <c r="B26" s="5">
        <v>0.94510383257286268</v>
      </c>
      <c r="C26" s="5">
        <v>0.1017317310144541</v>
      </c>
      <c r="D26" s="5">
        <v>0.43997205231348679</v>
      </c>
      <c r="E26" s="5">
        <v>0.32251293268213954</v>
      </c>
      <c r="F26" s="5">
        <v>0.47987029957528904</v>
      </c>
      <c r="G26" s="6">
        <v>73</v>
      </c>
      <c r="H26" s="18">
        <f t="shared" si="3"/>
        <v>5</v>
      </c>
      <c r="I26" s="31">
        <v>1</v>
      </c>
      <c r="J26" s="30">
        <v>1</v>
      </c>
      <c r="K26" s="30">
        <v>1</v>
      </c>
      <c r="L26" s="30">
        <v>1</v>
      </c>
      <c r="M26" s="32">
        <v>1</v>
      </c>
      <c r="O26" s="13"/>
      <c r="P26" t="s">
        <v>5</v>
      </c>
    </row>
    <row r="27" spans="1:16" x14ac:dyDescent="0.2">
      <c r="A27" s="4">
        <f t="shared" si="4"/>
        <v>22</v>
      </c>
      <c r="B27" s="5">
        <v>0.19388091104981731</v>
      </c>
      <c r="C27" s="5">
        <v>0.88948570150906126</v>
      </c>
      <c r="D27" s="5">
        <v>0.82993329012567385</v>
      </c>
      <c r="E27" s="5">
        <v>0.18986379477623117</v>
      </c>
      <c r="F27" s="5">
        <v>0.30953510636376669</v>
      </c>
      <c r="G27" s="6">
        <v>84</v>
      </c>
      <c r="H27" s="18">
        <f t="shared" si="3"/>
        <v>5</v>
      </c>
      <c r="I27" s="31">
        <v>1</v>
      </c>
      <c r="J27" s="30">
        <v>1</v>
      </c>
      <c r="K27" s="30">
        <v>1</v>
      </c>
      <c r="L27" s="30">
        <v>1</v>
      </c>
      <c r="M27" s="32">
        <v>1</v>
      </c>
      <c r="O27" s="13"/>
      <c r="P27" t="s">
        <v>5</v>
      </c>
    </row>
    <row r="28" spans="1:16" x14ac:dyDescent="0.2">
      <c r="A28" s="4">
        <f t="shared" si="4"/>
        <v>23</v>
      </c>
      <c r="B28" s="5">
        <v>0.21856891944138634</v>
      </c>
      <c r="C28" s="5">
        <v>0.72389439808999878</v>
      </c>
      <c r="D28" s="5">
        <v>0.54278171424923882</v>
      </c>
      <c r="E28" s="5">
        <v>0.74710488986021706</v>
      </c>
      <c r="F28" s="5">
        <v>0.4450146159230377</v>
      </c>
      <c r="G28" s="6">
        <v>60</v>
      </c>
      <c r="H28" s="18">
        <f t="shared" si="3"/>
        <v>5</v>
      </c>
      <c r="I28" s="31">
        <v>1</v>
      </c>
      <c r="J28" s="30">
        <v>1</v>
      </c>
      <c r="K28" s="30">
        <v>1</v>
      </c>
      <c r="L28" s="30">
        <v>1</v>
      </c>
      <c r="M28" s="32">
        <v>1</v>
      </c>
      <c r="O28" s="13"/>
      <c r="P28" t="s">
        <v>5</v>
      </c>
    </row>
    <row r="29" spans="1:16" x14ac:dyDescent="0.2">
      <c r="A29" s="4">
        <f t="shared" si="4"/>
        <v>24</v>
      </c>
      <c r="B29" s="5">
        <v>3.4276719906357722E-2</v>
      </c>
      <c r="C29" s="5">
        <v>0.9216619381566602</v>
      </c>
      <c r="D29" s="5">
        <v>0.78543908249098926</v>
      </c>
      <c r="E29" s="5">
        <v>0.56840533017582739</v>
      </c>
      <c r="F29" s="5">
        <v>0.75152210415153853</v>
      </c>
      <c r="G29" s="6">
        <v>21</v>
      </c>
      <c r="H29" s="18">
        <f t="shared" si="3"/>
        <v>5</v>
      </c>
      <c r="I29" s="31">
        <v>1</v>
      </c>
      <c r="J29" s="30">
        <v>1</v>
      </c>
      <c r="K29" s="30">
        <v>1</v>
      </c>
      <c r="L29" s="30">
        <v>1</v>
      </c>
      <c r="M29" s="32">
        <v>1</v>
      </c>
      <c r="O29" s="13"/>
      <c r="P29" t="s">
        <v>5</v>
      </c>
    </row>
    <row r="30" spans="1:16" x14ac:dyDescent="0.2">
      <c r="A30" s="4">
        <f t="shared" si="4"/>
        <v>25</v>
      </c>
      <c r="B30" s="5">
        <v>0.87919179208005727</v>
      </c>
      <c r="C30" s="5">
        <v>0.67894427298263571</v>
      </c>
      <c r="D30" s="5">
        <v>0.91593334317901975</v>
      </c>
      <c r="E30" s="5">
        <v>0.58253164076780972</v>
      </c>
      <c r="F30" s="5">
        <v>0.72597375610345094</v>
      </c>
      <c r="G30" s="6">
        <v>84</v>
      </c>
      <c r="H30" s="18">
        <f t="shared" si="3"/>
        <v>5</v>
      </c>
      <c r="I30" s="31">
        <v>1</v>
      </c>
      <c r="J30" s="30">
        <v>1</v>
      </c>
      <c r="K30" s="30">
        <v>1</v>
      </c>
      <c r="L30" s="30">
        <v>1</v>
      </c>
      <c r="M30" s="32">
        <v>1</v>
      </c>
      <c r="O30" s="13"/>
      <c r="P30" t="s">
        <v>5</v>
      </c>
    </row>
    <row r="31" spans="1:16" x14ac:dyDescent="0.2">
      <c r="A31" s="4">
        <f t="shared" si="4"/>
        <v>26</v>
      </c>
      <c r="B31" s="5">
        <v>0.45511583968697977</v>
      </c>
      <c r="C31" s="5">
        <v>0.38771492419749298</v>
      </c>
      <c r="D31" s="5">
        <v>0.23987206486767887</v>
      </c>
      <c r="E31" s="5">
        <v>0.66225284850140242</v>
      </c>
      <c r="F31" s="5">
        <v>0.90570657874176119</v>
      </c>
      <c r="G31" s="6">
        <v>17</v>
      </c>
      <c r="H31" s="18">
        <f t="shared" si="3"/>
        <v>5</v>
      </c>
      <c r="I31" s="31">
        <v>1</v>
      </c>
      <c r="J31" s="30">
        <v>1</v>
      </c>
      <c r="K31" s="30">
        <v>1</v>
      </c>
      <c r="L31" s="30">
        <v>1</v>
      </c>
      <c r="M31" s="32">
        <v>1</v>
      </c>
      <c r="O31" s="13"/>
      <c r="P31" t="s">
        <v>5</v>
      </c>
    </row>
    <row r="32" spans="1:16" x14ac:dyDescent="0.2">
      <c r="A32" s="4">
        <f t="shared" si="4"/>
        <v>27</v>
      </c>
      <c r="B32" s="5">
        <v>0.27241975456386192</v>
      </c>
      <c r="C32" s="5">
        <v>0.50707597496103685</v>
      </c>
      <c r="D32" s="5">
        <v>0.18605263249968595</v>
      </c>
      <c r="E32" s="5">
        <v>0.92069586101658274</v>
      </c>
      <c r="F32" s="5">
        <v>0.73901270556682597</v>
      </c>
      <c r="G32" s="6">
        <v>79</v>
      </c>
      <c r="H32" s="18">
        <f t="shared" si="3"/>
        <v>5</v>
      </c>
      <c r="I32" s="31">
        <v>1</v>
      </c>
      <c r="J32" s="30">
        <v>1</v>
      </c>
      <c r="K32" s="30">
        <v>1</v>
      </c>
      <c r="L32" s="30">
        <v>1</v>
      </c>
      <c r="M32" s="32">
        <v>1</v>
      </c>
      <c r="O32" s="13"/>
      <c r="P32" t="s">
        <v>5</v>
      </c>
    </row>
    <row r="33" spans="1:16" x14ac:dyDescent="0.2">
      <c r="A33" s="4">
        <f t="shared" si="4"/>
        <v>28</v>
      </c>
      <c r="B33" s="5">
        <v>0.51063241178497587</v>
      </c>
      <c r="C33" s="5">
        <v>0.7929420643201589</v>
      </c>
      <c r="D33" s="5">
        <v>0.27357471783219989</v>
      </c>
      <c r="E33" s="5">
        <v>0.15242481046291845</v>
      </c>
      <c r="F33" s="5">
        <v>0.93006639495358812</v>
      </c>
      <c r="G33" s="6">
        <v>15</v>
      </c>
      <c r="H33" s="18">
        <f t="shared" si="3"/>
        <v>5</v>
      </c>
      <c r="I33" s="31">
        <v>1</v>
      </c>
      <c r="J33" s="30">
        <v>1</v>
      </c>
      <c r="K33" s="30">
        <v>1</v>
      </c>
      <c r="L33" s="30">
        <v>1</v>
      </c>
      <c r="M33" s="32">
        <v>1</v>
      </c>
      <c r="O33" s="13"/>
      <c r="P33" t="s">
        <v>5</v>
      </c>
    </row>
    <row r="34" spans="1:16" x14ac:dyDescent="0.2">
      <c r="A34" s="4">
        <f t="shared" si="4"/>
        <v>29</v>
      </c>
      <c r="B34" s="5">
        <v>0.3333726789699003</v>
      </c>
      <c r="C34" s="5">
        <v>0.32498829851485</v>
      </c>
      <c r="D34" s="5">
        <v>0.79490609946758517</v>
      </c>
      <c r="E34" s="5">
        <v>0.11811255415890409</v>
      </c>
      <c r="F34" s="5">
        <v>0.96019672009245705</v>
      </c>
      <c r="G34" s="6">
        <v>61</v>
      </c>
      <c r="H34" s="18">
        <f t="shared" si="3"/>
        <v>5</v>
      </c>
      <c r="I34" s="31">
        <v>1</v>
      </c>
      <c r="J34" s="30">
        <v>1</v>
      </c>
      <c r="K34" s="30">
        <v>1</v>
      </c>
      <c r="L34" s="30">
        <v>1</v>
      </c>
      <c r="M34" s="32">
        <v>1</v>
      </c>
      <c r="O34" s="13"/>
      <c r="P34" t="s">
        <v>5</v>
      </c>
    </row>
    <row r="35" spans="1:16" x14ac:dyDescent="0.2">
      <c r="A35" s="4">
        <f t="shared" si="4"/>
        <v>30</v>
      </c>
      <c r="B35" s="5">
        <v>0.68458225195928712</v>
      </c>
      <c r="C35" s="5">
        <v>0.43968705778663364</v>
      </c>
      <c r="D35" s="5">
        <v>4.7625129369587182E-2</v>
      </c>
      <c r="E35" s="5">
        <v>0.83917678584304278</v>
      </c>
      <c r="F35" s="5">
        <v>0.64424972638031719</v>
      </c>
      <c r="G35" s="6">
        <v>23</v>
      </c>
      <c r="H35" s="18">
        <f t="shared" si="3"/>
        <v>5</v>
      </c>
      <c r="I35" s="31">
        <v>1</v>
      </c>
      <c r="J35" s="30">
        <v>1</v>
      </c>
      <c r="K35" s="30">
        <v>1</v>
      </c>
      <c r="L35" s="30">
        <v>1</v>
      </c>
      <c r="M35" s="32">
        <v>1</v>
      </c>
      <c r="O35" s="13"/>
      <c r="P35" t="s">
        <v>5</v>
      </c>
    </row>
    <row r="36" spans="1:16" x14ac:dyDescent="0.2">
      <c r="A36" s="4">
        <f t="shared" si="4"/>
        <v>31</v>
      </c>
      <c r="B36" s="5">
        <v>0.38925384973478172</v>
      </c>
      <c r="C36" s="5">
        <v>0.85673826702981359</v>
      </c>
      <c r="D36" s="5">
        <v>0.43837696088694134</v>
      </c>
      <c r="E36" s="5">
        <v>0.88214481049338223</v>
      </c>
      <c r="F36" s="5">
        <v>0.81230430457789893</v>
      </c>
      <c r="G36" s="6">
        <v>47</v>
      </c>
      <c r="H36" s="18">
        <f t="shared" si="3"/>
        <v>5</v>
      </c>
      <c r="I36" s="31">
        <v>1</v>
      </c>
      <c r="J36" s="30">
        <v>1</v>
      </c>
      <c r="K36" s="30">
        <v>1</v>
      </c>
      <c r="L36" s="30">
        <v>1</v>
      </c>
      <c r="M36" s="32">
        <v>1</v>
      </c>
      <c r="O36" s="13"/>
      <c r="P36" t="s">
        <v>5</v>
      </c>
    </row>
    <row r="37" spans="1:16" x14ac:dyDescent="0.2">
      <c r="A37" s="4">
        <f t="shared" si="4"/>
        <v>32</v>
      </c>
      <c r="B37" s="5">
        <v>1.2218525995788987E-2</v>
      </c>
      <c r="C37" s="5">
        <v>0.84927272956383115</v>
      </c>
      <c r="D37" s="5">
        <v>0.46999934035838964</v>
      </c>
      <c r="E37" s="5">
        <v>0.41940552296831646</v>
      </c>
      <c r="F37" s="5">
        <v>0.93991757323386793</v>
      </c>
      <c r="G37" s="6">
        <v>39</v>
      </c>
      <c r="H37" s="18">
        <f t="shared" si="3"/>
        <v>5</v>
      </c>
      <c r="I37" s="31">
        <v>1</v>
      </c>
      <c r="J37" s="30">
        <v>1</v>
      </c>
      <c r="K37" s="30">
        <v>1</v>
      </c>
      <c r="L37" s="30">
        <v>1</v>
      </c>
      <c r="M37" s="32">
        <v>1</v>
      </c>
      <c r="O37" s="13"/>
      <c r="P37" t="s">
        <v>5</v>
      </c>
    </row>
    <row r="38" spans="1:16" x14ac:dyDescent="0.2">
      <c r="A38" s="4">
        <f t="shared" si="4"/>
        <v>33</v>
      </c>
      <c r="B38" s="5">
        <v>0.68746137956206876</v>
      </c>
      <c r="C38" s="5">
        <v>9.2129525826408432E-2</v>
      </c>
      <c r="D38" s="5">
        <v>0.77510497748995921</v>
      </c>
      <c r="E38" s="5">
        <v>5.9728183583921513E-2</v>
      </c>
      <c r="F38" s="5">
        <v>0.19730905149652045</v>
      </c>
      <c r="G38" s="6">
        <v>49</v>
      </c>
      <c r="H38" s="18">
        <f t="shared" si="3"/>
        <v>5</v>
      </c>
      <c r="I38" s="31">
        <v>1</v>
      </c>
      <c r="J38" s="30">
        <v>1</v>
      </c>
      <c r="K38" s="30">
        <v>1</v>
      </c>
      <c r="L38" s="30">
        <v>1</v>
      </c>
      <c r="M38" s="32">
        <v>1</v>
      </c>
      <c r="O38" s="13"/>
      <c r="P38" t="s">
        <v>5</v>
      </c>
    </row>
    <row r="39" spans="1:16" x14ac:dyDescent="0.2">
      <c r="A39" s="4">
        <f t="shared" si="4"/>
        <v>34</v>
      </c>
      <c r="B39" s="5">
        <v>0.70489670799197301</v>
      </c>
      <c r="C39" s="5">
        <v>0.14356491843820507</v>
      </c>
      <c r="D39" s="5">
        <v>0.27012930225436405</v>
      </c>
      <c r="E39" s="5">
        <v>4.2917628019073062E-2</v>
      </c>
      <c r="F39" s="5">
        <v>0.54358236413351757</v>
      </c>
      <c r="G39" s="6">
        <v>32</v>
      </c>
      <c r="H39" s="18">
        <f t="shared" si="3"/>
        <v>5</v>
      </c>
      <c r="I39" s="31">
        <v>1</v>
      </c>
      <c r="J39" s="30">
        <v>1</v>
      </c>
      <c r="K39" s="30">
        <v>1</v>
      </c>
      <c r="L39" s="30">
        <v>1</v>
      </c>
      <c r="M39" s="32">
        <v>1</v>
      </c>
      <c r="O39" s="13"/>
      <c r="P39" t="s">
        <v>5</v>
      </c>
    </row>
    <row r="40" spans="1:16" x14ac:dyDescent="0.2">
      <c r="A40" s="4">
        <f t="shared" si="4"/>
        <v>35</v>
      </c>
      <c r="B40" s="5">
        <v>0.584957245785514</v>
      </c>
      <c r="C40" s="5">
        <v>0.14759585271178965</v>
      </c>
      <c r="D40" s="5">
        <v>0.77717742537339751</v>
      </c>
      <c r="E40" s="5">
        <v>0.29034592940414228</v>
      </c>
      <c r="F40" s="5">
        <v>9.4346437625396629E-3</v>
      </c>
      <c r="G40" s="6">
        <v>65</v>
      </c>
      <c r="H40" s="18">
        <f t="shared" si="3"/>
        <v>5</v>
      </c>
      <c r="I40" s="31">
        <v>1</v>
      </c>
      <c r="J40" s="30">
        <v>1</v>
      </c>
      <c r="K40" s="30">
        <v>1</v>
      </c>
      <c r="L40" s="30">
        <v>1</v>
      </c>
      <c r="M40" s="32">
        <v>1</v>
      </c>
      <c r="O40" s="13"/>
      <c r="P40" t="s">
        <v>5</v>
      </c>
    </row>
    <row r="41" spans="1:16" x14ac:dyDescent="0.2">
      <c r="A41" s="4">
        <f t="shared" si="4"/>
        <v>36</v>
      </c>
      <c r="B41" s="5">
        <v>0.56302915200325698</v>
      </c>
      <c r="C41" s="5">
        <v>0.17774637107867508</v>
      </c>
      <c r="D41" s="5">
        <v>0.12638031318441267</v>
      </c>
      <c r="E41" s="5">
        <v>0.78883896129122777</v>
      </c>
      <c r="F41" s="5">
        <v>0.97301791513800406</v>
      </c>
      <c r="G41" s="6">
        <v>60</v>
      </c>
      <c r="H41" s="18">
        <f t="shared" si="3"/>
        <v>5</v>
      </c>
      <c r="I41" s="31">
        <v>1</v>
      </c>
      <c r="J41" s="30">
        <v>1</v>
      </c>
      <c r="K41" s="30">
        <v>1</v>
      </c>
      <c r="L41" s="30">
        <v>1</v>
      </c>
      <c r="M41" s="32">
        <v>1</v>
      </c>
      <c r="O41" s="13"/>
      <c r="P41" t="s">
        <v>5</v>
      </c>
    </row>
    <row r="42" spans="1:16" x14ac:dyDescent="0.2">
      <c r="A42" s="4">
        <f t="shared" si="4"/>
        <v>37</v>
      </c>
      <c r="B42" s="5">
        <v>0.5060020665741074</v>
      </c>
      <c r="C42" s="5">
        <v>0.44840586678607786</v>
      </c>
      <c r="D42" s="5">
        <v>0.79130850459172208</v>
      </c>
      <c r="E42" s="5">
        <v>0.70698557741569734</v>
      </c>
      <c r="F42" s="5">
        <v>0.29346716872305645</v>
      </c>
      <c r="G42" s="6">
        <v>88</v>
      </c>
      <c r="H42" s="18">
        <f t="shared" si="3"/>
        <v>5</v>
      </c>
      <c r="I42" s="31">
        <v>1</v>
      </c>
      <c r="J42" s="30">
        <v>1</v>
      </c>
      <c r="K42" s="30">
        <v>1</v>
      </c>
      <c r="L42" s="30">
        <v>1</v>
      </c>
      <c r="M42" s="32">
        <v>1</v>
      </c>
      <c r="O42" s="13"/>
      <c r="P42" t="s">
        <v>5</v>
      </c>
    </row>
    <row r="43" spans="1:16" x14ac:dyDescent="0.2">
      <c r="A43" s="4">
        <f t="shared" si="4"/>
        <v>38</v>
      </c>
      <c r="B43" s="5">
        <v>0.52226914152546255</v>
      </c>
      <c r="C43" s="5">
        <v>0.57813941232577437</v>
      </c>
      <c r="D43" s="5">
        <v>0.56396254064382145</v>
      </c>
      <c r="E43" s="5">
        <v>0.22269475988343712</v>
      </c>
      <c r="F43" s="5">
        <v>0.5375576947078039</v>
      </c>
      <c r="G43" s="6">
        <v>68</v>
      </c>
      <c r="H43" s="18">
        <f t="shared" si="3"/>
        <v>5</v>
      </c>
      <c r="I43" s="31">
        <v>1</v>
      </c>
      <c r="J43" s="30">
        <v>1</v>
      </c>
      <c r="K43" s="30">
        <v>1</v>
      </c>
      <c r="L43" s="30">
        <v>1</v>
      </c>
      <c r="M43" s="32">
        <v>1</v>
      </c>
      <c r="O43" s="13"/>
      <c r="P43" t="s">
        <v>5</v>
      </c>
    </row>
    <row r="44" spans="1:16" x14ac:dyDescent="0.2">
      <c r="A44" s="4">
        <f t="shared" si="4"/>
        <v>39</v>
      </c>
      <c r="B44" s="5">
        <v>0.83995958540293159</v>
      </c>
      <c r="C44" s="5">
        <v>0.85563924130791325</v>
      </c>
      <c r="D44" s="5">
        <v>0.59931186779765122</v>
      </c>
      <c r="E44" s="5">
        <v>0.73070241942577563</v>
      </c>
      <c r="F44" s="5">
        <v>0.84637061659832002</v>
      </c>
      <c r="G44" s="6">
        <v>41</v>
      </c>
      <c r="H44" s="18">
        <f t="shared" si="3"/>
        <v>5</v>
      </c>
      <c r="I44" s="31">
        <v>1</v>
      </c>
      <c r="J44" s="30">
        <v>1</v>
      </c>
      <c r="K44" s="30">
        <v>1</v>
      </c>
      <c r="L44" s="30">
        <v>1</v>
      </c>
      <c r="M44" s="32">
        <v>1</v>
      </c>
      <c r="O44" s="13"/>
      <c r="P44" t="s">
        <v>5</v>
      </c>
    </row>
    <row r="45" spans="1:16" x14ac:dyDescent="0.2">
      <c r="A45" s="4">
        <f t="shared" si="4"/>
        <v>40</v>
      </c>
      <c r="B45" s="5">
        <v>0.70889340478535079</v>
      </c>
      <c r="C45" s="5">
        <v>0.54100728912279117</v>
      </c>
      <c r="D45" s="5">
        <v>0.53689143787716964</v>
      </c>
      <c r="E45" s="5">
        <v>0.95722964526408949</v>
      </c>
      <c r="F45" s="5">
        <v>0.93628237792220703</v>
      </c>
      <c r="G45" s="6">
        <v>72</v>
      </c>
      <c r="H45" s="18">
        <f t="shared" si="3"/>
        <v>5</v>
      </c>
      <c r="I45" s="31">
        <v>1</v>
      </c>
      <c r="J45" s="30">
        <v>1</v>
      </c>
      <c r="K45" s="30">
        <v>1</v>
      </c>
      <c r="L45" s="30">
        <v>1</v>
      </c>
      <c r="M45" s="32">
        <v>1</v>
      </c>
      <c r="O45" s="13"/>
      <c r="P45" t="s">
        <v>5</v>
      </c>
    </row>
    <row r="46" spans="1:16" x14ac:dyDescent="0.2">
      <c r="A46" s="4">
        <f t="shared" si="4"/>
        <v>41</v>
      </c>
      <c r="B46" s="5">
        <v>0.11139384058373258</v>
      </c>
      <c r="C46" s="5">
        <v>0.6001778358187243</v>
      </c>
      <c r="D46" s="5">
        <v>0.36662634514705894</v>
      </c>
      <c r="E46" s="5">
        <v>8.1937247077259912E-2</v>
      </c>
      <c r="F46" s="5">
        <v>0.83467706892601057</v>
      </c>
      <c r="G46" s="6">
        <v>69</v>
      </c>
      <c r="H46" s="18">
        <f t="shared" si="3"/>
        <v>5</v>
      </c>
      <c r="I46" s="31">
        <v>1</v>
      </c>
      <c r="J46" s="30">
        <v>1</v>
      </c>
      <c r="K46" s="30">
        <v>1</v>
      </c>
      <c r="L46" s="30">
        <v>1</v>
      </c>
      <c r="M46" s="32">
        <v>1</v>
      </c>
      <c r="O46" s="13"/>
      <c r="P46" t="s">
        <v>5</v>
      </c>
    </row>
    <row r="47" spans="1:16" x14ac:dyDescent="0.2">
      <c r="A47" s="4">
        <f t="shared" si="4"/>
        <v>42</v>
      </c>
      <c r="B47" s="5">
        <v>0.24821599912142689</v>
      </c>
      <c r="C47" s="5">
        <v>0.98469199727794943</v>
      </c>
      <c r="D47" s="5">
        <v>0.13979920455374306</v>
      </c>
      <c r="E47" s="5">
        <v>0.17911863956959917</v>
      </c>
      <c r="F47" s="5">
        <v>0.34252294295569241</v>
      </c>
      <c r="G47" s="6">
        <v>41</v>
      </c>
      <c r="H47" s="18">
        <f t="shared" si="3"/>
        <v>5</v>
      </c>
      <c r="I47" s="31">
        <v>1</v>
      </c>
      <c r="J47" s="30">
        <v>1</v>
      </c>
      <c r="K47" s="30">
        <v>1</v>
      </c>
      <c r="L47" s="30">
        <v>1</v>
      </c>
      <c r="M47" s="32">
        <v>1</v>
      </c>
      <c r="O47" s="13"/>
      <c r="P47" t="s">
        <v>5</v>
      </c>
    </row>
    <row r="48" spans="1:16" x14ac:dyDescent="0.2">
      <c r="A48" s="4">
        <f t="shared" si="4"/>
        <v>43</v>
      </c>
      <c r="B48" s="5">
        <v>0.10630374751589866</v>
      </c>
      <c r="C48" s="5">
        <v>0.16811326820515249</v>
      </c>
      <c r="D48" s="5">
        <v>0.31170954852909882</v>
      </c>
      <c r="E48" s="5">
        <v>0.57126055469038295</v>
      </c>
      <c r="F48" s="5">
        <v>0.62044088371184103</v>
      </c>
      <c r="G48" s="6">
        <v>28</v>
      </c>
      <c r="H48" s="18">
        <f t="shared" si="3"/>
        <v>5</v>
      </c>
      <c r="I48" s="31">
        <v>1</v>
      </c>
      <c r="J48" s="30">
        <v>1</v>
      </c>
      <c r="K48" s="30">
        <v>1</v>
      </c>
      <c r="L48" s="30">
        <v>1</v>
      </c>
      <c r="M48" s="32">
        <v>1</v>
      </c>
      <c r="O48" s="13"/>
      <c r="P48" t="s">
        <v>5</v>
      </c>
    </row>
    <row r="49" spans="1:16" x14ac:dyDescent="0.2">
      <c r="A49" s="4">
        <f t="shared" si="4"/>
        <v>44</v>
      </c>
      <c r="B49" s="5">
        <v>0.25768172601731598</v>
      </c>
      <c r="C49" s="5">
        <v>0.40895780899779999</v>
      </c>
      <c r="D49" s="5">
        <v>0.20823262308404378</v>
      </c>
      <c r="E49" s="5">
        <v>0.86419976679461019</v>
      </c>
      <c r="F49" s="5">
        <v>0.15334811594425557</v>
      </c>
      <c r="G49" s="6">
        <v>40</v>
      </c>
      <c r="H49" s="18">
        <f t="shared" si="3"/>
        <v>5</v>
      </c>
      <c r="I49" s="31">
        <v>1</v>
      </c>
      <c r="J49" s="30">
        <v>1</v>
      </c>
      <c r="K49" s="30">
        <v>1</v>
      </c>
      <c r="L49" s="30">
        <v>1</v>
      </c>
      <c r="M49" s="32">
        <v>1</v>
      </c>
      <c r="O49" s="13"/>
      <c r="P49" t="s">
        <v>5</v>
      </c>
    </row>
    <row r="50" spans="1:16" x14ac:dyDescent="0.2">
      <c r="A50" s="4">
        <f t="shared" si="4"/>
        <v>45</v>
      </c>
      <c r="B50" s="5">
        <v>0.83685319940938041</v>
      </c>
      <c r="C50" s="5">
        <v>0.80672331192352276</v>
      </c>
      <c r="D50" s="5">
        <v>0.61448591436087985</v>
      </c>
      <c r="E50" s="5">
        <v>0.93999039097874715</v>
      </c>
      <c r="F50" s="5">
        <v>0.39491314104299824</v>
      </c>
      <c r="G50" s="6">
        <v>46</v>
      </c>
      <c r="H50" s="19">
        <f t="shared" si="3"/>
        <v>5</v>
      </c>
      <c r="I50" s="33">
        <v>1</v>
      </c>
      <c r="J50" s="34">
        <v>1</v>
      </c>
      <c r="K50" s="34">
        <v>1</v>
      </c>
      <c r="L50" s="34">
        <v>1</v>
      </c>
      <c r="M50" s="35">
        <v>1</v>
      </c>
      <c r="O50" s="13"/>
      <c r="P50" t="s">
        <v>5</v>
      </c>
    </row>
    <row r="51" spans="1:16" x14ac:dyDescent="0.2">
      <c r="O51" s="10"/>
      <c r="P51" t="s">
        <v>5</v>
      </c>
    </row>
    <row r="52" spans="1:16" x14ac:dyDescent="0.2">
      <c r="O52" s="10"/>
      <c r="P52" t="s">
        <v>5</v>
      </c>
    </row>
    <row r="53" spans="1:16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t="s">
        <v>5</v>
      </c>
    </row>
  </sheetData>
  <pageMargins left="0.25" right="0.25" top="0.2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Normal="100" workbookViewId="0"/>
  </sheetViews>
  <sheetFormatPr defaultColWidth="7.83203125" defaultRowHeight="12.75" x14ac:dyDescent="0.2"/>
  <cols>
    <col min="1" max="1" width="9.33203125" customWidth="1"/>
    <col min="10" max="10" width="7.83203125" customWidth="1"/>
  </cols>
  <sheetData>
    <row r="1" spans="1:16" ht="14.25" thickBot="1" x14ac:dyDescent="0.3">
      <c r="A1" s="2">
        <v>42817</v>
      </c>
      <c r="C1" s="1" t="s">
        <v>0</v>
      </c>
      <c r="K1" s="7" t="s">
        <v>10</v>
      </c>
      <c r="L1" s="16">
        <f>COUNT($I$6:$M$50)</f>
        <v>180</v>
      </c>
      <c r="N1" s="3" t="s">
        <v>9</v>
      </c>
      <c r="O1" s="10"/>
      <c r="P1" t="s">
        <v>5</v>
      </c>
    </row>
    <row r="2" spans="1:16" x14ac:dyDescent="0.2">
      <c r="G2" s="7" t="s">
        <v>4</v>
      </c>
      <c r="H2" s="15" t="s">
        <v>11</v>
      </c>
      <c r="I2" s="3">
        <v>45</v>
      </c>
      <c r="J2" s="3">
        <v>4</v>
      </c>
      <c r="K2" s="37" t="s">
        <v>12</v>
      </c>
      <c r="L2" s="8">
        <f>COUNTIF(I6:L50,"&gt;0")</f>
        <v>48</v>
      </c>
      <c r="N2" s="27">
        <f>MIN($J$4)</f>
        <v>601.31994554729977</v>
      </c>
      <c r="O2" s="10"/>
      <c r="P2" t="s">
        <v>5</v>
      </c>
    </row>
    <row r="3" spans="1:16" ht="13.5" thickBot="1" x14ac:dyDescent="0.25">
      <c r="B3" s="9">
        <v>597</v>
      </c>
      <c r="C3" s="9">
        <v>637</v>
      </c>
      <c r="D3" s="9">
        <v>547</v>
      </c>
      <c r="E3" s="9">
        <v>572</v>
      </c>
      <c r="F3" s="9"/>
      <c r="G3" s="8">
        <f>SUM(B3:F3)</f>
        <v>2353</v>
      </c>
      <c r="I3" s="23">
        <f>SUM(I6:I50)</f>
        <v>597</v>
      </c>
      <c r="J3" s="26">
        <f t="shared" ref="J3:M3" si="0">SUM(J6:J50)</f>
        <v>637</v>
      </c>
      <c r="K3" s="24">
        <f t="shared" si="0"/>
        <v>547</v>
      </c>
      <c r="L3" s="24">
        <f t="shared" si="0"/>
        <v>572</v>
      </c>
      <c r="M3" s="25"/>
      <c r="N3" s="27">
        <f>COUNT($I$6:$L$50)</f>
        <v>180</v>
      </c>
      <c r="O3" s="10"/>
    </row>
    <row r="4" spans="1:16" ht="15" thickBot="1" x14ac:dyDescent="0.3">
      <c r="A4" s="12" t="s">
        <v>6</v>
      </c>
      <c r="B4" t="s">
        <v>2</v>
      </c>
      <c r="F4" s="7" t="s">
        <v>3</v>
      </c>
      <c r="G4" s="8">
        <f>SUM(G6:G50)</f>
        <v>2353</v>
      </c>
      <c r="H4" s="14" t="s">
        <v>7</v>
      </c>
      <c r="I4" s="15" t="s">
        <v>8</v>
      </c>
      <c r="J4" s="16">
        <f>SUMPRODUCT(B6:E50,I6:L50)</f>
        <v>601.31994554729977</v>
      </c>
      <c r="N4" s="27" t="b">
        <f t="array" ref="N4">$H$6:$H$50=$G$6:$G$50</f>
        <v>1</v>
      </c>
      <c r="O4" s="10"/>
      <c r="P4" t="s">
        <v>5</v>
      </c>
    </row>
    <row r="5" spans="1:16" x14ac:dyDescent="0.2">
      <c r="A5" t="s">
        <v>1</v>
      </c>
      <c r="B5" s="4">
        <v>1</v>
      </c>
      <c r="C5" s="4">
        <f>B5+1</f>
        <v>2</v>
      </c>
      <c r="D5" s="4">
        <f t="shared" ref="D5:F5" si="1">C5+1</f>
        <v>3</v>
      </c>
      <c r="E5" s="4">
        <f t="shared" si="1"/>
        <v>4</v>
      </c>
      <c r="F5" s="4">
        <f t="shared" si="1"/>
        <v>5</v>
      </c>
      <c r="I5" s="4">
        <f>B5</f>
        <v>1</v>
      </c>
      <c r="J5" s="4">
        <f t="shared" ref="J5:M5" si="2">C5</f>
        <v>2</v>
      </c>
      <c r="K5" s="4">
        <f t="shared" si="2"/>
        <v>3</v>
      </c>
      <c r="L5" s="4">
        <f t="shared" si="2"/>
        <v>4</v>
      </c>
      <c r="M5" s="4"/>
      <c r="N5" s="27" t="b">
        <f t="array" ref="N5">$I$3:$L$3=$B$3:$E$3</f>
        <v>1</v>
      </c>
      <c r="O5" s="13"/>
      <c r="P5" t="s">
        <v>5</v>
      </c>
    </row>
    <row r="6" spans="1:16" x14ac:dyDescent="0.2">
      <c r="A6" s="4">
        <v>1</v>
      </c>
      <c r="B6" s="5">
        <v>0.87253803609283631</v>
      </c>
      <c r="C6" s="5">
        <v>0.7178093986514742</v>
      </c>
      <c r="D6" s="5">
        <v>0.51838590943631024</v>
      </c>
      <c r="E6" s="5">
        <v>0.95036632075399707</v>
      </c>
      <c r="F6" s="36">
        <v>0.12512398827738602</v>
      </c>
      <c r="G6" s="6">
        <v>30</v>
      </c>
      <c r="H6" s="20">
        <f>SUM(I6:L6)</f>
        <v>30</v>
      </c>
      <c r="I6" s="26">
        <v>0</v>
      </c>
      <c r="J6" s="26">
        <v>0</v>
      </c>
      <c r="K6" s="26">
        <v>30</v>
      </c>
      <c r="L6" s="26">
        <v>0</v>
      </c>
      <c r="M6" s="29"/>
      <c r="N6" s="27">
        <f>{32767;32767;0.000001;0.01;TRUE;FALSE;TRUE;1;1;1;0.0001;TRUE}</f>
        <v>32767</v>
      </c>
      <c r="O6" s="13"/>
      <c r="P6" t="s">
        <v>5</v>
      </c>
    </row>
    <row r="7" spans="1:16" x14ac:dyDescent="0.2">
      <c r="A7" s="4">
        <f>$A6+1</f>
        <v>2</v>
      </c>
      <c r="B7" s="5">
        <v>0.6921538575690046</v>
      </c>
      <c r="C7" s="5">
        <v>0.33447074563187584</v>
      </c>
      <c r="D7" s="5">
        <v>0.16454017792897502</v>
      </c>
      <c r="E7" s="5">
        <v>0.1847553208258953</v>
      </c>
      <c r="F7" s="36">
        <v>0.8216536349197251</v>
      </c>
      <c r="G7" s="6">
        <v>60</v>
      </c>
      <c r="H7" s="21">
        <f t="shared" ref="H7:H50" si="3">SUM(I7:L7)</f>
        <v>60</v>
      </c>
      <c r="I7" s="30">
        <v>0</v>
      </c>
      <c r="J7" s="30">
        <v>0</v>
      </c>
      <c r="K7" s="30">
        <v>60</v>
      </c>
      <c r="L7" s="30">
        <v>0</v>
      </c>
      <c r="M7" s="32"/>
      <c r="N7" s="27">
        <f>{0;0;2;100;0;FALSE;TRUE;0.075;0;0;FALSE;30}</f>
        <v>0</v>
      </c>
      <c r="O7" s="13"/>
      <c r="P7" t="s">
        <v>5</v>
      </c>
    </row>
    <row r="8" spans="1:16" x14ac:dyDescent="0.2">
      <c r="A8" s="4">
        <f>$A7+1</f>
        <v>3</v>
      </c>
      <c r="B8" s="5">
        <v>0.77691676070987259</v>
      </c>
      <c r="C8" s="5">
        <v>6.2110123236049253E-2</v>
      </c>
      <c r="D8" s="5">
        <v>0.78684107168429518</v>
      </c>
      <c r="E8" s="5">
        <v>0.14902489441088496</v>
      </c>
      <c r="F8" s="36">
        <v>0.46075529602086607</v>
      </c>
      <c r="G8" s="6">
        <v>68</v>
      </c>
      <c r="H8" s="21">
        <f t="shared" si="3"/>
        <v>68</v>
      </c>
      <c r="I8" s="30">
        <v>0</v>
      </c>
      <c r="J8" s="30">
        <v>68</v>
      </c>
      <c r="K8" s="30">
        <v>0</v>
      </c>
      <c r="L8" s="30">
        <v>0</v>
      </c>
      <c r="M8" s="32"/>
      <c r="O8" s="13"/>
      <c r="P8" t="s">
        <v>5</v>
      </c>
    </row>
    <row r="9" spans="1:16" x14ac:dyDescent="0.2">
      <c r="A9" s="4">
        <f t="shared" ref="A9:A50" si="4">$A8+1</f>
        <v>4</v>
      </c>
      <c r="B9" s="5">
        <v>0.112178359242185</v>
      </c>
      <c r="C9" s="5">
        <v>0.90509445009188816</v>
      </c>
      <c r="D9" s="5">
        <v>0.69085771786825401</v>
      </c>
      <c r="E9" s="5">
        <v>0.46426620735394697</v>
      </c>
      <c r="F9" s="36">
        <v>0.84957934301288218</v>
      </c>
      <c r="G9" s="6">
        <v>48</v>
      </c>
      <c r="H9" s="21">
        <f t="shared" si="3"/>
        <v>48</v>
      </c>
      <c r="I9" s="30">
        <v>48</v>
      </c>
      <c r="J9" s="30">
        <v>0</v>
      </c>
      <c r="K9" s="30">
        <v>0</v>
      </c>
      <c r="L9" s="30">
        <v>0</v>
      </c>
      <c r="M9" s="32"/>
      <c r="O9" s="13"/>
      <c r="P9" t="s">
        <v>5</v>
      </c>
    </row>
    <row r="10" spans="1:16" x14ac:dyDescent="0.2">
      <c r="A10" s="4">
        <f t="shared" si="4"/>
        <v>5</v>
      </c>
      <c r="B10" s="5">
        <v>0.67101233805291527</v>
      </c>
      <c r="C10" s="5">
        <v>0.64927369587418826</v>
      </c>
      <c r="D10" s="5">
        <v>0.59841657782624691</v>
      </c>
      <c r="E10" s="5">
        <v>0.86274019680664604</v>
      </c>
      <c r="F10" s="36">
        <v>0.15856252108112934</v>
      </c>
      <c r="G10" s="6">
        <v>19</v>
      </c>
      <c r="H10" s="21">
        <f t="shared" si="3"/>
        <v>19</v>
      </c>
      <c r="I10" s="30">
        <v>0</v>
      </c>
      <c r="J10" s="30">
        <v>19</v>
      </c>
      <c r="K10" s="30">
        <v>0</v>
      </c>
      <c r="L10" s="30">
        <v>0</v>
      </c>
      <c r="M10" s="32"/>
      <c r="O10" s="13"/>
      <c r="P10" t="s">
        <v>5</v>
      </c>
    </row>
    <row r="11" spans="1:16" x14ac:dyDescent="0.2">
      <c r="A11" s="4">
        <f t="shared" si="4"/>
        <v>6</v>
      </c>
      <c r="B11" s="5">
        <v>0.65017325020150241</v>
      </c>
      <c r="C11" s="5">
        <v>0.50438636728224839</v>
      </c>
      <c r="D11" s="5">
        <v>0.49592505319878366</v>
      </c>
      <c r="E11" s="5">
        <v>0.55679532453385405</v>
      </c>
      <c r="F11" s="36">
        <v>0.60381702525848391</v>
      </c>
      <c r="G11" s="6">
        <v>18</v>
      </c>
      <c r="H11" s="21">
        <f t="shared" si="3"/>
        <v>18</v>
      </c>
      <c r="I11" s="30">
        <v>0</v>
      </c>
      <c r="J11" s="30">
        <v>18</v>
      </c>
      <c r="K11" s="30">
        <v>0</v>
      </c>
      <c r="L11" s="30">
        <v>0</v>
      </c>
      <c r="M11" s="32"/>
      <c r="O11" s="13"/>
      <c r="P11" t="s">
        <v>5</v>
      </c>
    </row>
    <row r="12" spans="1:16" x14ac:dyDescent="0.2">
      <c r="A12" s="4">
        <f t="shared" si="4"/>
        <v>7</v>
      </c>
      <c r="B12" s="5">
        <v>0.51469156886678735</v>
      </c>
      <c r="C12" s="5">
        <v>0.86733910599090935</v>
      </c>
      <c r="D12" s="5">
        <v>0.70399891823658378</v>
      </c>
      <c r="E12" s="5">
        <v>0.3489080131112452</v>
      </c>
      <c r="F12" s="36">
        <v>0.32023979546220926</v>
      </c>
      <c r="G12" s="6">
        <v>46</v>
      </c>
      <c r="H12" s="21">
        <f t="shared" si="3"/>
        <v>46</v>
      </c>
      <c r="I12" s="30">
        <v>0</v>
      </c>
      <c r="J12" s="30">
        <v>0</v>
      </c>
      <c r="K12" s="30">
        <v>0</v>
      </c>
      <c r="L12" s="30">
        <v>46</v>
      </c>
      <c r="M12" s="32"/>
      <c r="O12" s="13"/>
      <c r="P12" t="s">
        <v>5</v>
      </c>
    </row>
    <row r="13" spans="1:16" x14ac:dyDescent="0.2">
      <c r="A13" s="4">
        <f t="shared" si="4"/>
        <v>8</v>
      </c>
      <c r="B13" s="5">
        <v>7.0252174418808599E-2</v>
      </c>
      <c r="C13" s="5">
        <v>0.34022995447530002</v>
      </c>
      <c r="D13" s="5">
        <v>0.13080222525291496</v>
      </c>
      <c r="E13" s="5">
        <v>0.47425716900018999</v>
      </c>
      <c r="F13" s="36">
        <v>0.50084630026536081</v>
      </c>
      <c r="G13" s="6">
        <v>48</v>
      </c>
      <c r="H13" s="21">
        <f t="shared" si="3"/>
        <v>48</v>
      </c>
      <c r="I13" s="30">
        <v>48</v>
      </c>
      <c r="J13" s="30">
        <v>0</v>
      </c>
      <c r="K13" s="30">
        <v>0</v>
      </c>
      <c r="L13" s="30">
        <v>0</v>
      </c>
      <c r="M13" s="32"/>
      <c r="O13" s="13"/>
      <c r="P13" t="s">
        <v>5</v>
      </c>
    </row>
    <row r="14" spans="1:16" x14ac:dyDescent="0.2">
      <c r="A14" s="4">
        <f t="shared" si="4"/>
        <v>9</v>
      </c>
      <c r="B14" s="5">
        <v>0.95648299739175846</v>
      </c>
      <c r="C14" s="5">
        <v>1.4252739677408588E-2</v>
      </c>
      <c r="D14" s="5">
        <v>0.81652775406263278</v>
      </c>
      <c r="E14" s="5">
        <v>0.40174755886023195</v>
      </c>
      <c r="F14" s="36">
        <v>0.64973517962681249</v>
      </c>
      <c r="G14" s="6">
        <v>37</v>
      </c>
      <c r="H14" s="21">
        <f t="shared" si="3"/>
        <v>37</v>
      </c>
      <c r="I14" s="30">
        <v>0</v>
      </c>
      <c r="J14" s="30">
        <v>37</v>
      </c>
      <c r="K14" s="30">
        <v>0</v>
      </c>
      <c r="L14" s="30">
        <v>0</v>
      </c>
      <c r="M14" s="32"/>
      <c r="O14" s="13"/>
      <c r="P14" t="s">
        <v>5</v>
      </c>
    </row>
    <row r="15" spans="1:16" x14ac:dyDescent="0.2">
      <c r="A15" s="4">
        <f t="shared" si="4"/>
        <v>10</v>
      </c>
      <c r="B15" s="5">
        <v>0.7855939503917434</v>
      </c>
      <c r="C15" s="5">
        <v>0.35283053537555198</v>
      </c>
      <c r="D15" s="5">
        <v>0.80908940342521707</v>
      </c>
      <c r="E15" s="5">
        <v>0.26775674981458741</v>
      </c>
      <c r="F15" s="36">
        <v>0.58540357451687042</v>
      </c>
      <c r="G15" s="6">
        <v>90</v>
      </c>
      <c r="H15" s="21">
        <f t="shared" si="3"/>
        <v>90</v>
      </c>
      <c r="I15" s="30">
        <v>0</v>
      </c>
      <c r="J15" s="30">
        <v>0</v>
      </c>
      <c r="K15" s="30">
        <v>0</v>
      </c>
      <c r="L15" s="30">
        <v>90</v>
      </c>
      <c r="M15" s="32"/>
      <c r="O15" s="13"/>
      <c r="P15" t="s">
        <v>5</v>
      </c>
    </row>
    <row r="16" spans="1:16" x14ac:dyDescent="0.2">
      <c r="A16" s="4">
        <f t="shared" si="4"/>
        <v>11</v>
      </c>
      <c r="B16" s="5">
        <v>0.70449572224327683</v>
      </c>
      <c r="C16" s="5">
        <v>0.66517728686096766</v>
      </c>
      <c r="D16" s="5">
        <v>0.96861818246135734</v>
      </c>
      <c r="E16" s="5">
        <v>0.48790613058970966</v>
      </c>
      <c r="F16" s="36">
        <v>0.33635864440405183</v>
      </c>
      <c r="G16" s="6">
        <v>88</v>
      </c>
      <c r="H16" s="21">
        <f t="shared" si="3"/>
        <v>88</v>
      </c>
      <c r="I16" s="30">
        <v>0</v>
      </c>
      <c r="J16" s="30">
        <v>0</v>
      </c>
      <c r="K16" s="30">
        <v>0</v>
      </c>
      <c r="L16" s="30">
        <v>88</v>
      </c>
      <c r="M16" s="32"/>
      <c r="O16" s="13"/>
      <c r="P16" t="s">
        <v>5</v>
      </c>
    </row>
    <row r="17" spans="1:16" x14ac:dyDescent="0.2">
      <c r="A17" s="4">
        <f t="shared" si="4"/>
        <v>12</v>
      </c>
      <c r="B17" s="5">
        <v>0.68069416014216577</v>
      </c>
      <c r="C17" s="5">
        <v>0.3100051653123671</v>
      </c>
      <c r="D17" s="5">
        <v>0.24923749232609516</v>
      </c>
      <c r="E17" s="5">
        <v>0.82078869724341275</v>
      </c>
      <c r="F17" s="36">
        <v>0.70744111428264045</v>
      </c>
      <c r="G17" s="6">
        <v>63</v>
      </c>
      <c r="H17" s="21">
        <f t="shared" si="3"/>
        <v>63</v>
      </c>
      <c r="I17" s="30">
        <v>0</v>
      </c>
      <c r="J17" s="30">
        <v>0</v>
      </c>
      <c r="K17" s="30">
        <v>63</v>
      </c>
      <c r="L17" s="30">
        <v>0</v>
      </c>
      <c r="M17" s="32"/>
      <c r="O17" s="13"/>
      <c r="P17" t="s">
        <v>5</v>
      </c>
    </row>
    <row r="18" spans="1:16" x14ac:dyDescent="0.2">
      <c r="A18" s="4">
        <f t="shared" si="4"/>
        <v>13</v>
      </c>
      <c r="B18" s="5">
        <v>0.86824800821145198</v>
      </c>
      <c r="C18" s="5">
        <v>0.22610496940531166</v>
      </c>
      <c r="D18" s="5">
        <v>0.75631373998995932</v>
      </c>
      <c r="E18" s="5">
        <v>0.4743388557801369</v>
      </c>
      <c r="F18" s="36">
        <v>0.35834629422390629</v>
      </c>
      <c r="G18" s="6">
        <v>77</v>
      </c>
      <c r="H18" s="21">
        <f t="shared" si="3"/>
        <v>77</v>
      </c>
      <c r="I18" s="30">
        <v>0</v>
      </c>
      <c r="J18" s="30">
        <v>77</v>
      </c>
      <c r="K18" s="30">
        <v>0</v>
      </c>
      <c r="L18" s="30">
        <v>0</v>
      </c>
      <c r="M18" s="32"/>
      <c r="O18" s="13"/>
      <c r="P18" t="s">
        <v>5</v>
      </c>
    </row>
    <row r="19" spans="1:16" x14ac:dyDescent="0.2">
      <c r="A19" s="4">
        <f t="shared" si="4"/>
        <v>14</v>
      </c>
      <c r="B19" s="5">
        <v>0.58498570110856707</v>
      </c>
      <c r="C19" s="5">
        <v>0.63944320047497227</v>
      </c>
      <c r="D19" s="5">
        <v>0.89387941755819267</v>
      </c>
      <c r="E19" s="5">
        <v>0.85349095595890567</v>
      </c>
      <c r="F19" s="36">
        <v>0.10043646015094243</v>
      </c>
      <c r="G19" s="6">
        <v>40</v>
      </c>
      <c r="H19" s="21">
        <f t="shared" si="3"/>
        <v>40</v>
      </c>
      <c r="I19" s="30">
        <v>26</v>
      </c>
      <c r="J19" s="30">
        <v>14</v>
      </c>
      <c r="K19" s="30">
        <v>0</v>
      </c>
      <c r="L19" s="30">
        <v>0</v>
      </c>
      <c r="M19" s="32"/>
      <c r="O19" s="13"/>
      <c r="P19" t="s">
        <v>5</v>
      </c>
    </row>
    <row r="20" spans="1:16" x14ac:dyDescent="0.2">
      <c r="A20" s="4">
        <f t="shared" si="4"/>
        <v>15</v>
      </c>
      <c r="B20" s="5">
        <v>6.5750646047307959E-2</v>
      </c>
      <c r="C20" s="5">
        <v>0.3604954579552343</v>
      </c>
      <c r="D20" s="5">
        <v>0.76221066520721015</v>
      </c>
      <c r="E20" s="5">
        <v>0.19953723982152483</v>
      </c>
      <c r="F20" s="36">
        <v>0.51228772219651941</v>
      </c>
      <c r="G20" s="6">
        <v>75</v>
      </c>
      <c r="H20" s="21">
        <f t="shared" si="3"/>
        <v>75</v>
      </c>
      <c r="I20" s="30">
        <v>75</v>
      </c>
      <c r="J20" s="30">
        <v>0</v>
      </c>
      <c r="K20" s="30">
        <v>0</v>
      </c>
      <c r="L20" s="30">
        <v>0</v>
      </c>
      <c r="M20" s="32"/>
      <c r="O20" s="13"/>
      <c r="P20" t="s">
        <v>5</v>
      </c>
    </row>
    <row r="21" spans="1:16" x14ac:dyDescent="0.2">
      <c r="A21" s="4">
        <f t="shared" si="4"/>
        <v>16</v>
      </c>
      <c r="B21" s="5">
        <v>0.51473719491291359</v>
      </c>
      <c r="C21" s="5">
        <v>0.80186485329102808</v>
      </c>
      <c r="D21" s="5">
        <v>0.88554285910212682</v>
      </c>
      <c r="E21" s="5">
        <v>0.34333375744814432</v>
      </c>
      <c r="F21" s="36">
        <v>0.26179029266382714</v>
      </c>
      <c r="G21" s="6">
        <v>50</v>
      </c>
      <c r="H21" s="21">
        <f t="shared" si="3"/>
        <v>50</v>
      </c>
      <c r="I21" s="30">
        <v>0</v>
      </c>
      <c r="J21" s="30">
        <v>0</v>
      </c>
      <c r="K21" s="30">
        <v>0</v>
      </c>
      <c r="L21" s="30">
        <v>50</v>
      </c>
      <c r="M21" s="32"/>
      <c r="O21" s="13"/>
      <c r="P21" t="s">
        <v>5</v>
      </c>
    </row>
    <row r="22" spans="1:16" x14ac:dyDescent="0.2">
      <c r="A22" s="4">
        <f t="shared" si="4"/>
        <v>17</v>
      </c>
      <c r="B22" s="5">
        <v>0.2408005383727182</v>
      </c>
      <c r="C22" s="5">
        <v>0.67385757956172365</v>
      </c>
      <c r="D22" s="5">
        <v>0.87969424696348453</v>
      </c>
      <c r="E22" s="5">
        <v>0.82069505932128251</v>
      </c>
      <c r="F22" s="36">
        <v>0.6701955777530092</v>
      </c>
      <c r="G22" s="6">
        <v>69</v>
      </c>
      <c r="H22" s="21">
        <f t="shared" si="3"/>
        <v>69</v>
      </c>
      <c r="I22" s="30">
        <v>69</v>
      </c>
      <c r="J22" s="30">
        <v>0</v>
      </c>
      <c r="K22" s="30">
        <v>0</v>
      </c>
      <c r="L22" s="30">
        <v>0</v>
      </c>
      <c r="M22" s="32"/>
      <c r="O22" s="13"/>
      <c r="P22" t="s">
        <v>5</v>
      </c>
    </row>
    <row r="23" spans="1:16" x14ac:dyDescent="0.2">
      <c r="A23" s="4">
        <f t="shared" si="4"/>
        <v>18</v>
      </c>
      <c r="B23" s="5">
        <v>0.45005043096291786</v>
      </c>
      <c r="C23" s="5">
        <v>0.64481644755823408</v>
      </c>
      <c r="D23" s="5">
        <v>0.82035088508225873</v>
      </c>
      <c r="E23" s="5">
        <v>0.89089668032811997</v>
      </c>
      <c r="F23" s="36">
        <v>0.50643772249135843</v>
      </c>
      <c r="G23" s="6">
        <v>21</v>
      </c>
      <c r="H23" s="21">
        <f t="shared" si="3"/>
        <v>21</v>
      </c>
      <c r="I23" s="30">
        <v>21</v>
      </c>
      <c r="J23" s="30">
        <v>0</v>
      </c>
      <c r="K23" s="30">
        <v>0</v>
      </c>
      <c r="L23" s="30">
        <v>0</v>
      </c>
      <c r="M23" s="32"/>
      <c r="O23" s="13"/>
      <c r="P23" t="s">
        <v>5</v>
      </c>
    </row>
    <row r="24" spans="1:16" x14ac:dyDescent="0.2">
      <c r="A24" s="4">
        <f t="shared" si="4"/>
        <v>19</v>
      </c>
      <c r="B24" s="5">
        <v>0.29289123429899511</v>
      </c>
      <c r="C24" s="5">
        <v>0.89600190167871441</v>
      </c>
      <c r="D24" s="5">
        <v>1.9817687673795992E-2</v>
      </c>
      <c r="E24" s="5">
        <v>0.86285621157107117</v>
      </c>
      <c r="F24" s="36">
        <v>0.729463656320261</v>
      </c>
      <c r="G24" s="6">
        <v>20</v>
      </c>
      <c r="H24" s="21">
        <f t="shared" si="3"/>
        <v>20</v>
      </c>
      <c r="I24" s="30">
        <v>0</v>
      </c>
      <c r="J24" s="30">
        <v>0</v>
      </c>
      <c r="K24" s="30">
        <v>20</v>
      </c>
      <c r="L24" s="30">
        <v>0</v>
      </c>
      <c r="M24" s="32"/>
      <c r="O24" s="13"/>
      <c r="P24" t="s">
        <v>5</v>
      </c>
    </row>
    <row r="25" spans="1:16" x14ac:dyDescent="0.2">
      <c r="A25" s="4">
        <f t="shared" si="4"/>
        <v>20</v>
      </c>
      <c r="B25" s="5">
        <v>0.4802748075931218</v>
      </c>
      <c r="C25" s="5">
        <v>0.56549036767473226</v>
      </c>
      <c r="D25" s="5">
        <v>0.25538033223438683</v>
      </c>
      <c r="E25" s="5">
        <v>0.39676127660289684</v>
      </c>
      <c r="F25" s="36">
        <v>0.24269120858080306</v>
      </c>
      <c r="G25" s="6">
        <v>84</v>
      </c>
      <c r="H25" s="21">
        <f t="shared" si="3"/>
        <v>84</v>
      </c>
      <c r="I25" s="30">
        <v>0</v>
      </c>
      <c r="J25" s="30">
        <v>0</v>
      </c>
      <c r="K25" s="30">
        <v>84</v>
      </c>
      <c r="L25" s="30">
        <v>0</v>
      </c>
      <c r="M25" s="32"/>
      <c r="O25" s="13"/>
      <c r="P25" t="s">
        <v>5</v>
      </c>
    </row>
    <row r="26" spans="1:16" x14ac:dyDescent="0.2">
      <c r="A26" s="4">
        <f t="shared" si="4"/>
        <v>21</v>
      </c>
      <c r="B26" s="5">
        <v>0.94510383257286268</v>
      </c>
      <c r="C26" s="5">
        <v>0.1017317310144541</v>
      </c>
      <c r="D26" s="5">
        <v>0.43997205231348679</v>
      </c>
      <c r="E26" s="5">
        <v>0.32251293268213954</v>
      </c>
      <c r="F26" s="36">
        <v>0.47987029957528904</v>
      </c>
      <c r="G26" s="6">
        <v>73</v>
      </c>
      <c r="H26" s="21">
        <f t="shared" si="3"/>
        <v>73</v>
      </c>
      <c r="I26" s="30">
        <v>0</v>
      </c>
      <c r="J26" s="30">
        <v>73</v>
      </c>
      <c r="K26" s="30">
        <v>0</v>
      </c>
      <c r="L26" s="30">
        <v>0</v>
      </c>
      <c r="M26" s="32"/>
      <c r="O26" s="13"/>
      <c r="P26" t="s">
        <v>5</v>
      </c>
    </row>
    <row r="27" spans="1:16" x14ac:dyDescent="0.2">
      <c r="A27" s="4">
        <f t="shared" si="4"/>
        <v>22</v>
      </c>
      <c r="B27" s="5">
        <v>0.19388091104981731</v>
      </c>
      <c r="C27" s="5">
        <v>0.88948570150906126</v>
      </c>
      <c r="D27" s="5">
        <v>0.82993329012567385</v>
      </c>
      <c r="E27" s="5">
        <v>0.18986379477623117</v>
      </c>
      <c r="F27" s="36">
        <v>0.30953510636376669</v>
      </c>
      <c r="G27" s="6">
        <v>84</v>
      </c>
      <c r="H27" s="21">
        <f t="shared" si="3"/>
        <v>84</v>
      </c>
      <c r="I27" s="30">
        <v>84</v>
      </c>
      <c r="J27" s="30">
        <v>0</v>
      </c>
      <c r="K27" s="30">
        <v>0</v>
      </c>
      <c r="L27" s="30">
        <v>0</v>
      </c>
      <c r="M27" s="32"/>
      <c r="O27" s="13"/>
      <c r="P27" t="s">
        <v>5</v>
      </c>
    </row>
    <row r="28" spans="1:16" x14ac:dyDescent="0.2">
      <c r="A28" s="4">
        <f t="shared" si="4"/>
        <v>23</v>
      </c>
      <c r="B28" s="5">
        <v>0.21856891944138634</v>
      </c>
      <c r="C28" s="5">
        <v>0.72389439808999878</v>
      </c>
      <c r="D28" s="5">
        <v>0.54278171424923882</v>
      </c>
      <c r="E28" s="5">
        <v>0.74710488986021706</v>
      </c>
      <c r="F28" s="36">
        <v>0.4450146159230377</v>
      </c>
      <c r="G28" s="6">
        <v>60</v>
      </c>
      <c r="H28" s="21">
        <f t="shared" si="3"/>
        <v>60</v>
      </c>
      <c r="I28" s="30">
        <v>60</v>
      </c>
      <c r="J28" s="30">
        <v>0</v>
      </c>
      <c r="K28" s="30">
        <v>0</v>
      </c>
      <c r="L28" s="30">
        <v>0</v>
      </c>
      <c r="M28" s="32"/>
      <c r="O28" s="13"/>
      <c r="P28" t="s">
        <v>5</v>
      </c>
    </row>
    <row r="29" spans="1:16" x14ac:dyDescent="0.2">
      <c r="A29" s="4">
        <f t="shared" si="4"/>
        <v>24</v>
      </c>
      <c r="B29" s="5">
        <v>3.4276719906357722E-2</v>
      </c>
      <c r="C29" s="5">
        <v>0.9216619381566602</v>
      </c>
      <c r="D29" s="5">
        <v>0.78543908249098926</v>
      </c>
      <c r="E29" s="5">
        <v>0.56840533017582739</v>
      </c>
      <c r="F29" s="36">
        <v>0.75152210415153853</v>
      </c>
      <c r="G29" s="6">
        <v>21</v>
      </c>
      <c r="H29" s="21">
        <f t="shared" si="3"/>
        <v>21</v>
      </c>
      <c r="I29" s="30">
        <v>21</v>
      </c>
      <c r="J29" s="30">
        <v>0</v>
      </c>
      <c r="K29" s="30">
        <v>0</v>
      </c>
      <c r="L29" s="30">
        <v>0</v>
      </c>
      <c r="M29" s="32"/>
      <c r="O29" s="13"/>
      <c r="P29" t="s">
        <v>5</v>
      </c>
    </row>
    <row r="30" spans="1:16" x14ac:dyDescent="0.2">
      <c r="A30" s="4">
        <f t="shared" si="4"/>
        <v>25</v>
      </c>
      <c r="B30" s="5">
        <v>0.87919179208005727</v>
      </c>
      <c r="C30" s="5">
        <v>0.67894427298263571</v>
      </c>
      <c r="D30" s="5">
        <v>0.91593334317901975</v>
      </c>
      <c r="E30" s="5">
        <v>0.58253164076780972</v>
      </c>
      <c r="F30" s="36">
        <v>0.72597375610345094</v>
      </c>
      <c r="G30" s="6">
        <v>84</v>
      </c>
      <c r="H30" s="21">
        <f t="shared" si="3"/>
        <v>84</v>
      </c>
      <c r="I30" s="30">
        <v>0</v>
      </c>
      <c r="J30" s="30">
        <v>0</v>
      </c>
      <c r="K30" s="30">
        <v>0</v>
      </c>
      <c r="L30" s="30">
        <v>84</v>
      </c>
      <c r="M30" s="32"/>
      <c r="O30" s="13"/>
      <c r="P30" t="s">
        <v>5</v>
      </c>
    </row>
    <row r="31" spans="1:16" x14ac:dyDescent="0.2">
      <c r="A31" s="4">
        <f t="shared" si="4"/>
        <v>26</v>
      </c>
      <c r="B31" s="5">
        <v>0.45511583968697977</v>
      </c>
      <c r="C31" s="5">
        <v>0.38771492419749298</v>
      </c>
      <c r="D31" s="5">
        <v>0.23987206486767887</v>
      </c>
      <c r="E31" s="5">
        <v>0.66225284850140242</v>
      </c>
      <c r="F31" s="36">
        <v>0.90570657874176119</v>
      </c>
      <c r="G31" s="6">
        <v>17</v>
      </c>
      <c r="H31" s="21">
        <f t="shared" si="3"/>
        <v>17</v>
      </c>
      <c r="I31" s="30">
        <v>0</v>
      </c>
      <c r="J31" s="30">
        <v>0</v>
      </c>
      <c r="K31" s="30">
        <v>17</v>
      </c>
      <c r="L31" s="30">
        <v>0</v>
      </c>
      <c r="M31" s="32"/>
      <c r="O31" s="13"/>
      <c r="P31" t="s">
        <v>5</v>
      </c>
    </row>
    <row r="32" spans="1:16" x14ac:dyDescent="0.2">
      <c r="A32" s="4">
        <f t="shared" si="4"/>
        <v>27</v>
      </c>
      <c r="B32" s="5">
        <v>0.27241975456386192</v>
      </c>
      <c r="C32" s="5">
        <v>0.50707597496103685</v>
      </c>
      <c r="D32" s="5">
        <v>0.18605263249968595</v>
      </c>
      <c r="E32" s="5">
        <v>0.92069586101658274</v>
      </c>
      <c r="F32" s="36">
        <v>0.73901270556682597</v>
      </c>
      <c r="G32" s="6">
        <v>79</v>
      </c>
      <c r="H32" s="21">
        <f t="shared" si="3"/>
        <v>79</v>
      </c>
      <c r="I32" s="30">
        <v>0</v>
      </c>
      <c r="J32" s="30">
        <v>0</v>
      </c>
      <c r="K32" s="30">
        <v>79</v>
      </c>
      <c r="L32" s="30">
        <v>0</v>
      </c>
      <c r="M32" s="32"/>
      <c r="O32" s="13"/>
      <c r="P32" t="s">
        <v>5</v>
      </c>
    </row>
    <row r="33" spans="1:16" x14ac:dyDescent="0.2">
      <c r="A33" s="4">
        <f t="shared" si="4"/>
        <v>28</v>
      </c>
      <c r="B33" s="5">
        <v>0.51063241178497587</v>
      </c>
      <c r="C33" s="5">
        <v>0.7929420643201589</v>
      </c>
      <c r="D33" s="5">
        <v>0.27357471783219989</v>
      </c>
      <c r="E33" s="5">
        <v>0.15242481046291845</v>
      </c>
      <c r="F33" s="36">
        <v>0.93006639495358812</v>
      </c>
      <c r="G33" s="6">
        <v>15</v>
      </c>
      <c r="H33" s="21">
        <f t="shared" si="3"/>
        <v>15</v>
      </c>
      <c r="I33" s="30">
        <v>0</v>
      </c>
      <c r="J33" s="30">
        <v>0</v>
      </c>
      <c r="K33" s="30">
        <v>0</v>
      </c>
      <c r="L33" s="30">
        <v>15</v>
      </c>
      <c r="M33" s="32"/>
      <c r="O33" s="13"/>
      <c r="P33" t="s">
        <v>5</v>
      </c>
    </row>
    <row r="34" spans="1:16" x14ac:dyDescent="0.2">
      <c r="A34" s="4">
        <f t="shared" si="4"/>
        <v>29</v>
      </c>
      <c r="B34" s="5">
        <v>0.3333726789699003</v>
      </c>
      <c r="C34" s="5">
        <v>0.32498829851485</v>
      </c>
      <c r="D34" s="5">
        <v>0.79490609946758517</v>
      </c>
      <c r="E34" s="5">
        <v>0.11811255415890409</v>
      </c>
      <c r="F34" s="36">
        <v>0.96019672009245705</v>
      </c>
      <c r="G34" s="6">
        <v>61</v>
      </c>
      <c r="H34" s="21">
        <f t="shared" si="3"/>
        <v>61</v>
      </c>
      <c r="I34" s="30">
        <v>0</v>
      </c>
      <c r="J34" s="30">
        <v>0</v>
      </c>
      <c r="K34" s="30">
        <v>0</v>
      </c>
      <c r="L34" s="30">
        <v>61</v>
      </c>
      <c r="M34" s="32"/>
      <c r="O34" s="13"/>
      <c r="P34" t="s">
        <v>5</v>
      </c>
    </row>
    <row r="35" spans="1:16" x14ac:dyDescent="0.2">
      <c r="A35" s="4">
        <f t="shared" si="4"/>
        <v>30</v>
      </c>
      <c r="B35" s="5">
        <v>0.68458225195928712</v>
      </c>
      <c r="C35" s="5">
        <v>0.43968705778663364</v>
      </c>
      <c r="D35" s="5">
        <v>4.7625129369587182E-2</v>
      </c>
      <c r="E35" s="5">
        <v>0.83917678584304278</v>
      </c>
      <c r="F35" s="36">
        <v>0.64424972638031719</v>
      </c>
      <c r="G35" s="6">
        <v>23</v>
      </c>
      <c r="H35" s="21">
        <f t="shared" si="3"/>
        <v>23</v>
      </c>
      <c r="I35" s="30">
        <v>0</v>
      </c>
      <c r="J35" s="30">
        <v>0</v>
      </c>
      <c r="K35" s="30">
        <v>23</v>
      </c>
      <c r="L35" s="30">
        <v>0</v>
      </c>
      <c r="M35" s="32"/>
      <c r="O35" s="13"/>
      <c r="P35" t="s">
        <v>5</v>
      </c>
    </row>
    <row r="36" spans="1:16" x14ac:dyDescent="0.2">
      <c r="A36" s="4">
        <f t="shared" si="4"/>
        <v>31</v>
      </c>
      <c r="B36" s="5">
        <v>0.38925384973478172</v>
      </c>
      <c r="C36" s="5">
        <v>0.85673826702981359</v>
      </c>
      <c r="D36" s="5">
        <v>0.43837696088694134</v>
      </c>
      <c r="E36" s="5">
        <v>0.88214481049338223</v>
      </c>
      <c r="F36" s="36">
        <v>0.81230430457789893</v>
      </c>
      <c r="G36" s="6">
        <v>47</v>
      </c>
      <c r="H36" s="21">
        <f t="shared" si="3"/>
        <v>47</v>
      </c>
      <c r="I36" s="30">
        <v>47</v>
      </c>
      <c r="J36" s="30">
        <v>0</v>
      </c>
      <c r="K36" s="30">
        <v>0</v>
      </c>
      <c r="L36" s="30">
        <v>0</v>
      </c>
      <c r="M36" s="32"/>
      <c r="O36" s="13"/>
      <c r="P36" t="s">
        <v>5</v>
      </c>
    </row>
    <row r="37" spans="1:16" x14ac:dyDescent="0.2">
      <c r="A37" s="4">
        <f t="shared" si="4"/>
        <v>32</v>
      </c>
      <c r="B37" s="5">
        <v>1.2218525995788987E-2</v>
      </c>
      <c r="C37" s="5">
        <v>0.84927272956383115</v>
      </c>
      <c r="D37" s="5">
        <v>0.46999934035838964</v>
      </c>
      <c r="E37" s="5">
        <v>0.41940552296831646</v>
      </c>
      <c r="F37" s="36">
        <v>0.93991757323386793</v>
      </c>
      <c r="G37" s="6">
        <v>39</v>
      </c>
      <c r="H37" s="21">
        <f t="shared" si="3"/>
        <v>39</v>
      </c>
      <c r="I37" s="30">
        <v>39</v>
      </c>
      <c r="J37" s="30">
        <v>0</v>
      </c>
      <c r="K37" s="30">
        <v>0</v>
      </c>
      <c r="L37" s="30">
        <v>0</v>
      </c>
      <c r="M37" s="32"/>
      <c r="O37" s="13"/>
      <c r="P37" t="s">
        <v>5</v>
      </c>
    </row>
    <row r="38" spans="1:16" x14ac:dyDescent="0.2">
      <c r="A38" s="4">
        <f t="shared" si="4"/>
        <v>33</v>
      </c>
      <c r="B38" s="5">
        <v>0.68746137956206876</v>
      </c>
      <c r="C38" s="5">
        <v>9.2129525826408432E-2</v>
      </c>
      <c r="D38" s="5">
        <v>0.77510497748995921</v>
      </c>
      <c r="E38" s="5">
        <v>5.9728183583921513E-2</v>
      </c>
      <c r="F38" s="36">
        <v>0.19730905149652045</v>
      </c>
      <c r="G38" s="6">
        <v>49</v>
      </c>
      <c r="H38" s="21">
        <f t="shared" si="3"/>
        <v>49</v>
      </c>
      <c r="I38" s="30">
        <v>0</v>
      </c>
      <c r="J38" s="30">
        <v>49</v>
      </c>
      <c r="K38" s="30">
        <v>0</v>
      </c>
      <c r="L38" s="30">
        <v>0</v>
      </c>
      <c r="M38" s="32"/>
      <c r="O38" s="13"/>
      <c r="P38" t="s">
        <v>5</v>
      </c>
    </row>
    <row r="39" spans="1:16" x14ac:dyDescent="0.2">
      <c r="A39" s="4">
        <f t="shared" si="4"/>
        <v>34</v>
      </c>
      <c r="B39" s="5">
        <v>0.70489670799197301</v>
      </c>
      <c r="C39" s="5">
        <v>0.14356491843820507</v>
      </c>
      <c r="D39" s="5">
        <v>0.27012930225436405</v>
      </c>
      <c r="E39" s="5">
        <v>4.2917628019073062E-2</v>
      </c>
      <c r="F39" s="36">
        <v>0.54358236413351757</v>
      </c>
      <c r="G39" s="6">
        <v>32</v>
      </c>
      <c r="H39" s="21">
        <f t="shared" si="3"/>
        <v>32</v>
      </c>
      <c r="I39" s="30">
        <v>0</v>
      </c>
      <c r="J39" s="30">
        <v>0</v>
      </c>
      <c r="K39" s="30">
        <v>0</v>
      </c>
      <c r="L39" s="30">
        <v>32</v>
      </c>
      <c r="M39" s="32"/>
      <c r="O39" s="13"/>
      <c r="P39" t="s">
        <v>5</v>
      </c>
    </row>
    <row r="40" spans="1:16" x14ac:dyDescent="0.2">
      <c r="A40" s="4">
        <f t="shared" si="4"/>
        <v>35</v>
      </c>
      <c r="B40" s="5">
        <v>0.584957245785514</v>
      </c>
      <c r="C40" s="5">
        <v>0.14759585271178965</v>
      </c>
      <c r="D40" s="5">
        <v>0.77717742537339751</v>
      </c>
      <c r="E40" s="5">
        <v>0.29034592940414228</v>
      </c>
      <c r="F40" s="36">
        <v>9.4346437625396629E-3</v>
      </c>
      <c r="G40" s="6">
        <v>65</v>
      </c>
      <c r="H40" s="21">
        <f t="shared" si="3"/>
        <v>65</v>
      </c>
      <c r="I40" s="30">
        <v>0</v>
      </c>
      <c r="J40" s="30">
        <v>65</v>
      </c>
      <c r="K40" s="30">
        <v>0</v>
      </c>
      <c r="L40" s="30">
        <v>0</v>
      </c>
      <c r="M40" s="32"/>
      <c r="O40" s="13"/>
      <c r="P40" t="s">
        <v>5</v>
      </c>
    </row>
    <row r="41" spans="1:16" x14ac:dyDescent="0.2">
      <c r="A41" s="4">
        <f t="shared" si="4"/>
        <v>36</v>
      </c>
      <c r="B41" s="5">
        <v>0.56302915200325698</v>
      </c>
      <c r="C41" s="5">
        <v>0.17774637107867508</v>
      </c>
      <c r="D41" s="5">
        <v>0.12638031318441267</v>
      </c>
      <c r="E41" s="5">
        <v>0.78883896129122777</v>
      </c>
      <c r="F41" s="36">
        <v>0.97301791513800406</v>
      </c>
      <c r="G41" s="6">
        <v>60</v>
      </c>
      <c r="H41" s="21">
        <f t="shared" si="3"/>
        <v>60</v>
      </c>
      <c r="I41" s="30">
        <v>0</v>
      </c>
      <c r="J41" s="30">
        <v>57</v>
      </c>
      <c r="K41" s="30">
        <v>3</v>
      </c>
      <c r="L41" s="30">
        <v>0</v>
      </c>
      <c r="M41" s="32"/>
      <c r="O41" s="13"/>
      <c r="P41" t="s">
        <v>5</v>
      </c>
    </row>
    <row r="42" spans="1:16" x14ac:dyDescent="0.2">
      <c r="A42" s="4">
        <f t="shared" si="4"/>
        <v>37</v>
      </c>
      <c r="B42" s="5">
        <v>0.5060020665741074</v>
      </c>
      <c r="C42" s="5">
        <v>0.44840586678607786</v>
      </c>
      <c r="D42" s="5">
        <v>0.79130850459172208</v>
      </c>
      <c r="E42" s="5">
        <v>0.70698557741569734</v>
      </c>
      <c r="F42" s="36">
        <v>0.29346716872305645</v>
      </c>
      <c r="G42" s="6">
        <v>88</v>
      </c>
      <c r="H42" s="21">
        <f t="shared" si="3"/>
        <v>88</v>
      </c>
      <c r="I42" s="30">
        <v>0</v>
      </c>
      <c r="J42" s="30">
        <v>88</v>
      </c>
      <c r="K42" s="30">
        <v>0</v>
      </c>
      <c r="L42" s="30">
        <v>0</v>
      </c>
      <c r="M42" s="32"/>
      <c r="O42" s="13"/>
      <c r="P42" t="s">
        <v>5</v>
      </c>
    </row>
    <row r="43" spans="1:16" x14ac:dyDescent="0.2">
      <c r="A43" s="4">
        <f t="shared" si="4"/>
        <v>38</v>
      </c>
      <c r="B43" s="5">
        <v>0.52226914152546255</v>
      </c>
      <c r="C43" s="5">
        <v>0.57813941232577437</v>
      </c>
      <c r="D43" s="5">
        <v>0.56396254064382145</v>
      </c>
      <c r="E43" s="5">
        <v>0.22269475988343712</v>
      </c>
      <c r="F43" s="36">
        <v>0.5375576947078039</v>
      </c>
      <c r="G43" s="6">
        <v>68</v>
      </c>
      <c r="H43" s="21">
        <f t="shared" si="3"/>
        <v>68</v>
      </c>
      <c r="I43" s="30">
        <v>0</v>
      </c>
      <c r="J43" s="30">
        <v>0</v>
      </c>
      <c r="K43" s="30">
        <v>0</v>
      </c>
      <c r="L43" s="30">
        <v>68</v>
      </c>
      <c r="M43" s="32"/>
      <c r="O43" s="13"/>
      <c r="P43" t="s">
        <v>5</v>
      </c>
    </row>
    <row r="44" spans="1:16" x14ac:dyDescent="0.2">
      <c r="A44" s="4">
        <f t="shared" si="4"/>
        <v>39</v>
      </c>
      <c r="B44" s="5">
        <v>0.83995958540293159</v>
      </c>
      <c r="C44" s="5">
        <v>0.85563924130791325</v>
      </c>
      <c r="D44" s="5">
        <v>0.59931186779765122</v>
      </c>
      <c r="E44" s="5">
        <v>0.73070241942577563</v>
      </c>
      <c r="F44" s="36">
        <v>0.84637061659832002</v>
      </c>
      <c r="G44" s="6">
        <v>41</v>
      </c>
      <c r="H44" s="21">
        <f t="shared" si="3"/>
        <v>41</v>
      </c>
      <c r="I44" s="30">
        <v>0</v>
      </c>
      <c r="J44" s="30">
        <v>0</v>
      </c>
      <c r="K44" s="30">
        <v>41</v>
      </c>
      <c r="L44" s="30">
        <v>0</v>
      </c>
      <c r="M44" s="32"/>
      <c r="O44" s="13"/>
      <c r="P44" t="s">
        <v>5</v>
      </c>
    </row>
    <row r="45" spans="1:16" x14ac:dyDescent="0.2">
      <c r="A45" s="4">
        <f t="shared" si="4"/>
        <v>40</v>
      </c>
      <c r="B45" s="5">
        <v>0.70889340478535079</v>
      </c>
      <c r="C45" s="5">
        <v>0.54100728912279117</v>
      </c>
      <c r="D45" s="5">
        <v>0.53689143787716964</v>
      </c>
      <c r="E45" s="5">
        <v>0.95722964526408949</v>
      </c>
      <c r="F45" s="36">
        <v>0.93628237792220703</v>
      </c>
      <c r="G45" s="6">
        <v>72</v>
      </c>
      <c r="H45" s="21">
        <f t="shared" si="3"/>
        <v>72</v>
      </c>
      <c r="I45" s="30">
        <v>0</v>
      </c>
      <c r="J45" s="30">
        <v>72</v>
      </c>
      <c r="K45" s="30">
        <v>0</v>
      </c>
      <c r="L45" s="30">
        <v>0</v>
      </c>
      <c r="M45" s="32"/>
      <c r="O45" s="13"/>
      <c r="P45" t="s">
        <v>5</v>
      </c>
    </row>
    <row r="46" spans="1:16" x14ac:dyDescent="0.2">
      <c r="A46" s="4">
        <f t="shared" si="4"/>
        <v>41</v>
      </c>
      <c r="B46" s="5">
        <v>0.11139384058373258</v>
      </c>
      <c r="C46" s="5">
        <v>0.6001778358187243</v>
      </c>
      <c r="D46" s="5">
        <v>0.36662634514705894</v>
      </c>
      <c r="E46" s="5">
        <v>8.1937247077259912E-2</v>
      </c>
      <c r="F46" s="36">
        <v>0.83467706892601057</v>
      </c>
      <c r="G46" s="6">
        <v>69</v>
      </c>
      <c r="H46" s="21">
        <f t="shared" si="3"/>
        <v>69</v>
      </c>
      <c r="I46" s="30">
        <v>31</v>
      </c>
      <c r="J46" s="30">
        <v>0</v>
      </c>
      <c r="K46" s="30">
        <v>0</v>
      </c>
      <c r="L46" s="30">
        <v>38</v>
      </c>
      <c r="M46" s="32"/>
      <c r="O46" s="13"/>
      <c r="P46" t="s">
        <v>5</v>
      </c>
    </row>
    <row r="47" spans="1:16" x14ac:dyDescent="0.2">
      <c r="A47" s="4">
        <f t="shared" si="4"/>
        <v>42</v>
      </c>
      <c r="B47" s="5">
        <v>0.24821599912142689</v>
      </c>
      <c r="C47" s="5">
        <v>0.98469199727794943</v>
      </c>
      <c r="D47" s="5">
        <v>0.13979920455374306</v>
      </c>
      <c r="E47" s="5">
        <v>0.17911863956959917</v>
      </c>
      <c r="F47" s="36">
        <v>0.34252294295569241</v>
      </c>
      <c r="G47" s="6">
        <v>41</v>
      </c>
      <c r="H47" s="21">
        <f t="shared" si="3"/>
        <v>41</v>
      </c>
      <c r="I47" s="30">
        <v>0</v>
      </c>
      <c r="J47" s="30">
        <v>0</v>
      </c>
      <c r="K47" s="30">
        <v>41</v>
      </c>
      <c r="L47" s="30">
        <v>0</v>
      </c>
      <c r="M47" s="32"/>
      <c r="O47" s="13"/>
      <c r="P47" t="s">
        <v>5</v>
      </c>
    </row>
    <row r="48" spans="1:16" x14ac:dyDescent="0.2">
      <c r="A48" s="4">
        <f t="shared" si="4"/>
        <v>43</v>
      </c>
      <c r="B48" s="5">
        <v>0.10630374751589866</v>
      </c>
      <c r="C48" s="5">
        <v>0.16811326820515249</v>
      </c>
      <c r="D48" s="5">
        <v>0.31170954852909882</v>
      </c>
      <c r="E48" s="5">
        <v>0.57126055469038295</v>
      </c>
      <c r="F48" s="36">
        <v>0.62044088371184103</v>
      </c>
      <c r="G48" s="6">
        <v>28</v>
      </c>
      <c r="H48" s="21">
        <f t="shared" si="3"/>
        <v>28</v>
      </c>
      <c r="I48" s="30">
        <v>28</v>
      </c>
      <c r="J48" s="30">
        <v>0</v>
      </c>
      <c r="K48" s="30">
        <v>0</v>
      </c>
      <c r="L48" s="30">
        <v>0</v>
      </c>
      <c r="M48" s="32"/>
      <c r="O48" s="13"/>
      <c r="P48" t="s">
        <v>5</v>
      </c>
    </row>
    <row r="49" spans="1:16" x14ac:dyDescent="0.2">
      <c r="A49" s="4">
        <f t="shared" si="4"/>
        <v>44</v>
      </c>
      <c r="B49" s="5">
        <v>0.25768172601731598</v>
      </c>
      <c r="C49" s="5">
        <v>0.40895780899779999</v>
      </c>
      <c r="D49" s="5">
        <v>0.20823262308404378</v>
      </c>
      <c r="E49" s="5">
        <v>0.86419976679461019</v>
      </c>
      <c r="F49" s="36">
        <v>0.15334811594425557</v>
      </c>
      <c r="G49" s="6">
        <v>40</v>
      </c>
      <c r="H49" s="21">
        <f t="shared" si="3"/>
        <v>40</v>
      </c>
      <c r="I49" s="30">
        <v>0</v>
      </c>
      <c r="J49" s="30">
        <v>0</v>
      </c>
      <c r="K49" s="30">
        <v>40</v>
      </c>
      <c r="L49" s="30">
        <v>0</v>
      </c>
      <c r="M49" s="32"/>
      <c r="O49" s="13"/>
      <c r="P49" t="s">
        <v>5</v>
      </c>
    </row>
    <row r="50" spans="1:16" x14ac:dyDescent="0.2">
      <c r="A50" s="4">
        <f t="shared" si="4"/>
        <v>45</v>
      </c>
      <c r="B50" s="5">
        <v>0.83685319940938041</v>
      </c>
      <c r="C50" s="5">
        <v>0.80672331192352276</v>
      </c>
      <c r="D50" s="5">
        <v>0.61448591436087985</v>
      </c>
      <c r="E50" s="5">
        <v>0.93999039097874715</v>
      </c>
      <c r="F50" s="36">
        <v>0.39491314104299824</v>
      </c>
      <c r="G50" s="6">
        <v>46</v>
      </c>
      <c r="H50" s="22">
        <f t="shared" si="3"/>
        <v>46</v>
      </c>
      <c r="I50" s="34">
        <v>0</v>
      </c>
      <c r="J50" s="34">
        <v>0</v>
      </c>
      <c r="K50" s="34">
        <v>46</v>
      </c>
      <c r="L50" s="34">
        <v>0</v>
      </c>
      <c r="M50" s="35"/>
      <c r="O50" s="13"/>
      <c r="P50" t="s">
        <v>5</v>
      </c>
    </row>
    <row r="51" spans="1:16" x14ac:dyDescent="0.2">
      <c r="O51" s="10"/>
      <c r="P51" t="s">
        <v>5</v>
      </c>
    </row>
    <row r="52" spans="1:16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t="s">
        <v>5</v>
      </c>
    </row>
  </sheetData>
  <pageMargins left="0.25" right="0.25" top="0.2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TooBig</vt:lpstr>
      <vt:lpstr>Big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Casquilho</dc:creator>
  <cp:lastModifiedBy>M. Casquilho</cp:lastModifiedBy>
  <dcterms:created xsi:type="dcterms:W3CDTF">2017-03-23T12:24:37Z</dcterms:created>
  <dcterms:modified xsi:type="dcterms:W3CDTF">2017-03-23T13:11:36Z</dcterms:modified>
</cp:coreProperties>
</file>